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lockStructure="1"/>
  <bookViews>
    <workbookView windowWidth="22368" windowHeight="9300" tabRatio="819" activeTab="2"/>
  </bookViews>
  <sheets>
    <sheet name="说明" sheetId="16" r:id="rId1"/>
    <sheet name="车门总成" sheetId="1" r:id="rId2"/>
    <sheet name="平衡件" sheetId="23" r:id="rId3"/>
    <sheet name="锁" sheetId="18" r:id="rId4"/>
    <sheet name="密封条几何" sheetId="14" r:id="rId5"/>
    <sheet name="密封条CLD参数" sheetId="9" r:id="rId6"/>
    <sheet name="整车泄露量输入" sheetId="15" r:id="rId7"/>
    <sheet name="整车信息" sheetId="13" r:id="rId8"/>
    <sheet name="偏差设置" sheetId="24" r:id="rId9"/>
    <sheet name="其他设置" sheetId="21" r:id="rId10"/>
    <sheet name="InputPage" sheetId="19" state="hidden" r:id="rId11"/>
    <sheet name="CLD inputpage" sheetId="22" state="hidden" r:id="rId12"/>
  </sheets>
  <externalReferences>
    <externalReference r:id="rId14"/>
    <externalReference r:id="rId15"/>
  </externalReferences>
  <definedNames>
    <definedName name="_bsx2">'[1]FR-Hinged'!$G$4</definedName>
    <definedName name="_bsz2">'[1]FR-Hinged'!$H$4</definedName>
    <definedName name="_xlnm._FilterDatabase" localSheetId="9" hidden="1">其他设置!$B$1:$C$24</definedName>
    <definedName name="BaselineMassCG">[2]Main!$J$17</definedName>
    <definedName name="bsx">'[1]FR-Hinged'!$G$2</definedName>
    <definedName name="bsx4BT">'[1]FR-Hinged4BarTq'!$G$5</definedName>
    <definedName name="bsz">'[1]FR-Hinged'!$H$2</definedName>
    <definedName name="Cannon">[1]Main!$F$13</definedName>
    <definedName name="CaseLbl">[1]Main!$I$1</definedName>
    <definedName name="CBfrc_tq1">[1]CntrBal!$A$5</definedName>
    <definedName name="CBfrc_tq2">[1]CntrBal!$A$25</definedName>
    <definedName name="CBgas_mech1">[1]CntrBal!$A$6</definedName>
    <definedName name="CBgas_mech2">[1]CntrBal!$A$26</definedName>
    <definedName name="CLM">[1]Main!$C$2</definedName>
    <definedName name="csx">#REF!</definedName>
    <definedName name="csz">#REF!</definedName>
    <definedName name="cvl_a">[1]CVL!$B$2</definedName>
    <definedName name="cvl_b">[1]CVL!$B$3</definedName>
    <definedName name="cvlfu">[1]CVL!$O$3</definedName>
    <definedName name="cvlpu">[1]CVL!$O$2</definedName>
    <definedName name="cyllen">[1]CntrBal!$J$20</definedName>
    <definedName name="DebugOption">[1]Main!$E$10</definedName>
    <definedName name="degC">[1]CntrBal!$J$6</definedName>
    <definedName name="degC_cold">[1]CntrBal!$J$5</definedName>
    <definedName name="degC_hot">[1]CntrBal!$J$3</definedName>
    <definedName name="degC_nom">[1]CntrBal!$J$4</definedName>
    <definedName name="densityair">[1]Main!$S$1</definedName>
    <definedName name="Dtnt0">[1]MakePlots!$A$117</definedName>
    <definedName name="Dtnt2">[1]MakePlots!$A$118</definedName>
    <definedName name="Dtnt3">[1]MakePlots!$A$119</definedName>
    <definedName name="ecgx">'[1]FR-Hinged'!$B$11</definedName>
    <definedName name="ecgx4BT">'[1]FR-Hinged4BarTq'!$B$10</definedName>
    <definedName name="ecgz">'[1]FR-Hinged'!$C$11</definedName>
    <definedName name="ecgz4BT">'[1]FR-Hinged4BarTq'!$C$10</definedName>
    <definedName name="Emax_strt">[1]Main!$I$3</definedName>
    <definedName name="FBbsx">'[1]FR-4Bar'!$H$2</definedName>
    <definedName name="FBbsy2">'[1]FR-4Bar'!$J$4</definedName>
    <definedName name="FBbsz">'[1]FR-4Bar'!$I$2</definedName>
    <definedName name="FBcsy2">'[1]FR-4Bar'!$J$5</definedName>
    <definedName name="FBH1x">'[1]FR-4Bar'!$B$8</definedName>
    <definedName name="FBH1z">'[1]FR-4Bar'!$C$8</definedName>
    <definedName name="flg">[2]Main!$E$4</definedName>
    <definedName name="forceratio">#REF!</definedName>
    <definedName name="frspmass">#REF!</definedName>
    <definedName name="frspmass4BT">#REF!</definedName>
    <definedName name="hcx">'[1]FR-Hinged'!$B$8</definedName>
    <definedName name="hcx4BT">'[1]FR-Hinged4BarTq'!$B$7</definedName>
    <definedName name="hcz">'[1]FR-Hinged'!$C$8</definedName>
    <definedName name="hcz4BT">'[1]FR-Hinged4BarTq'!$C$7</definedName>
    <definedName name="hngcx">'[1]FR-Hinged'!$B$7</definedName>
    <definedName name="hngcx4BT">'[1]FR-Hinged4BarTq'!$B$6</definedName>
    <definedName name="hngcz">'[1]FR-Hinged'!$C$7</definedName>
    <definedName name="hngcz4BT">'[1]FR-Hinged4BarTq'!$C$6</definedName>
    <definedName name="hox">'[1]FR-Hinged'!$B$9</definedName>
    <definedName name="hox4BT">'[1]FR-Hinged4BarTq'!$B$8</definedName>
    <definedName name="hoz">'[1]FR-Hinged'!$C$9</definedName>
    <definedName name="hoz4BT">'[1]FR-Hinged4BarTq'!$C$8</definedName>
    <definedName name="ImportIndx">#REF!</definedName>
    <definedName name="inertia">[1]Main!$D$6</definedName>
    <definedName name="init">[2]Main!$C$30</definedName>
    <definedName name="inputpage">#REF!</definedName>
    <definedName name="isightflg">[1]Main!$E$11</definedName>
    <definedName name="ltchfrc">[2]Main!$B$37</definedName>
    <definedName name="ltx">'[1]FR-Hinged'!$B$10</definedName>
    <definedName name="ltx4BT">'[1]FR-Hinged4BarTq'!$B$9</definedName>
    <definedName name="ltz">'[1]FR-Hinged'!$C$10</definedName>
    <definedName name="ltz4BT">'[1]FR-Hinged4BarTq'!$C$9</definedName>
    <definedName name="maxang">'[1]FR-Hinged'!$D$3</definedName>
    <definedName name="maxang4BT">'[1]FR-Hinged4BarTq'!$D$3</definedName>
    <definedName name="MinMaxFill">[1]CntrBal!$H$15</definedName>
    <definedName name="NomFill">[1]CntrBal!$J$15</definedName>
    <definedName name="nunits1">#REF!</definedName>
    <definedName name="nunits2">#REF!</definedName>
    <definedName name="open_close_tgl">[1]Main!$E$8</definedName>
    <definedName name="openorien">'[1]FR-Hinged'!$A$13</definedName>
    <definedName name="PLCLData" localSheetId="11">#REF!,#REF!,#REF!,#REF!</definedName>
    <definedName name="PLCLData">#REF!,#REF!,#REF!,#REF!</definedName>
    <definedName name="PLCVLData" localSheetId="11">#REF!,#REF!,#REF!,#REF!</definedName>
    <definedName name="PLCVLData">#REF!,#REF!,#REF!,#REF!</definedName>
    <definedName name="PLLtchData">#REF!,#REF!,#REF!</definedName>
    <definedName name="ProgObjective">[1]Main!$E$9</definedName>
    <definedName name="rodOD">[1]CntrBal!$J$8</definedName>
    <definedName name="rodpvt4BT">'[1]FR-Hinged4BarTq'!$G$2</definedName>
    <definedName name="SF">[2]Main!$D$37</definedName>
    <definedName name="stepsizeangle">[1]Main!$S$3</definedName>
    <definedName name="StoInpVal">[1]StoAnal!$A$13</definedName>
    <definedName name="StoOutVal">[1]StoAnal!$H$13</definedName>
    <definedName name="strutconfig">[1]CntrBal!$AF$2</definedName>
    <definedName name="StrutConfigChoice">[1]CntrBal!$A$2</definedName>
    <definedName name="strutforceloss">[1]CntrBal!$J$9</definedName>
    <definedName name="swbsx">'[1]FR-Swing'!$I$2</definedName>
    <definedName name="swbsx2">'[1]FR-Swing'!$I$4</definedName>
    <definedName name="swbsy">'[1]FR-Swing'!$J$2</definedName>
    <definedName name="swbsz2">'[1]FR-Swing'!$K$4</definedName>
    <definedName name="swecgy">'[1]FR-Swing'!$C$10</definedName>
    <definedName name="swhndlx">'[1]FR-Swing'!$B$8</definedName>
    <definedName name="swhndly">'[1]FR-Swing'!$C$8</definedName>
    <definedName name="swhnglx">'[1]FR-Swing'!$B$7</definedName>
    <definedName name="swhngly">'[1]FR-Swing'!$C$7</definedName>
    <definedName name="swhngux">'[1]FR-Swing'!$B$6</definedName>
    <definedName name="swhnguy">'[1]FR-Swing'!$C$6</definedName>
    <definedName name="swltx">'[1]FR-Swing'!$B$9</definedName>
    <definedName name="swlty">'[1]FR-Swing'!$C$9</definedName>
    <definedName name="tempcomp">[1]CntrBal!$J$7</definedName>
    <definedName name="TqRdLngth">#REF!</definedName>
    <definedName name="tubeID">[1]CntrBal!$J$12</definedName>
    <definedName name="uts">[1]CntrBal!$M$12</definedName>
    <definedName name="电撑杆">平衡件!$I$5:$J$5</definedName>
    <definedName name="电撑杆_平衡杆">平衡件!$I$6:$J$6</definedName>
    <definedName name="机械弹簧">平衡件!$I$7:$J$7</definedName>
    <definedName name="两根不同的气弹簧">平衡件!$I$8</definedName>
    <definedName name="气弹簧">平衡件!$I$4:$J$4</definedName>
    <definedName name="限位器">平衡件!$I$3:$J$3</definedName>
  </definedNames>
  <calcPr calcId="144525"/>
</workbook>
</file>

<file path=xl/comments1.xml><?xml version="1.0" encoding="utf-8"?>
<comments xmlns="http://schemas.openxmlformats.org/spreadsheetml/2006/main">
  <authors>
    <author>General Motors</author>
  </authors>
  <commentList>
    <comment ref="F3" authorId="0">
      <text>
        <r>
          <rPr>
            <b/>
            <sz val="8"/>
            <rFont val="宋体"/>
            <charset val="134"/>
          </rPr>
          <t>非整圈密封条，需要在不同</t>
        </r>
        <r>
          <rPr>
            <b/>
            <sz val="8"/>
            <rFont val="Tahoma"/>
            <charset val="134"/>
          </rPr>
          <t>CLD</t>
        </r>
        <r>
          <rPr>
            <b/>
            <sz val="8"/>
            <rFont val="宋体"/>
            <charset val="134"/>
          </rPr>
          <t>密封条之间增加一个</t>
        </r>
        <r>
          <rPr>
            <b/>
            <sz val="8"/>
            <rFont val="Tahoma"/>
            <charset val="134"/>
          </rPr>
          <t>cld</t>
        </r>
        <r>
          <rPr>
            <b/>
            <sz val="8"/>
            <rFont val="宋体"/>
            <charset val="134"/>
          </rPr>
          <t>编号为</t>
        </r>
        <r>
          <rPr>
            <b/>
            <sz val="8"/>
            <rFont val="Tahoma"/>
            <charset val="134"/>
          </rPr>
          <t>0</t>
        </r>
        <r>
          <rPr>
            <b/>
            <sz val="8"/>
            <rFont val="宋体"/>
            <charset val="134"/>
          </rPr>
          <t>的节点，坐标随意。</t>
        </r>
      </text>
    </comment>
    <comment ref="M3" authorId="0">
      <text>
        <r>
          <rPr>
            <b/>
            <sz val="8"/>
            <rFont val="宋体"/>
            <charset val="134"/>
          </rPr>
          <t>非整圈密封条，需要在不同</t>
        </r>
        <r>
          <rPr>
            <b/>
            <sz val="8"/>
            <rFont val="Tahoma"/>
            <charset val="134"/>
          </rPr>
          <t>CLD</t>
        </r>
        <r>
          <rPr>
            <b/>
            <sz val="8"/>
            <rFont val="宋体"/>
            <charset val="134"/>
          </rPr>
          <t>密封条之间增加一个</t>
        </r>
        <r>
          <rPr>
            <b/>
            <sz val="8"/>
            <rFont val="Tahoma"/>
            <charset val="134"/>
          </rPr>
          <t>cld</t>
        </r>
        <r>
          <rPr>
            <b/>
            <sz val="8"/>
            <rFont val="宋体"/>
            <charset val="134"/>
          </rPr>
          <t>编号为</t>
        </r>
        <r>
          <rPr>
            <b/>
            <sz val="8"/>
            <rFont val="Tahoma"/>
            <charset val="134"/>
          </rPr>
          <t>0</t>
        </r>
        <r>
          <rPr>
            <b/>
            <sz val="8"/>
            <rFont val="宋体"/>
            <charset val="134"/>
          </rPr>
          <t>的节点，坐标随意。</t>
        </r>
      </text>
    </comment>
    <comment ref="T3" authorId="0">
      <text>
        <r>
          <rPr>
            <b/>
            <sz val="8"/>
            <rFont val="宋体"/>
            <charset val="134"/>
          </rPr>
          <t>非整圈密封条，需要在不同</t>
        </r>
        <r>
          <rPr>
            <b/>
            <sz val="8"/>
            <rFont val="Tahoma"/>
            <charset val="134"/>
          </rPr>
          <t>CLD</t>
        </r>
        <r>
          <rPr>
            <b/>
            <sz val="8"/>
            <rFont val="宋体"/>
            <charset val="134"/>
          </rPr>
          <t>密封条之间增加一个</t>
        </r>
        <r>
          <rPr>
            <b/>
            <sz val="8"/>
            <rFont val="Tahoma"/>
            <charset val="134"/>
          </rPr>
          <t>cld</t>
        </r>
        <r>
          <rPr>
            <b/>
            <sz val="8"/>
            <rFont val="宋体"/>
            <charset val="134"/>
          </rPr>
          <t>编号为</t>
        </r>
        <r>
          <rPr>
            <b/>
            <sz val="8"/>
            <rFont val="Tahoma"/>
            <charset val="134"/>
          </rPr>
          <t>0</t>
        </r>
        <r>
          <rPr>
            <b/>
            <sz val="8"/>
            <rFont val="宋体"/>
            <charset val="134"/>
          </rPr>
          <t>的节点，坐标随意。</t>
        </r>
      </text>
    </comment>
  </commentList>
</comments>
</file>

<file path=xl/sharedStrings.xml><?xml version="1.0" encoding="utf-8"?>
<sst xmlns="http://schemas.openxmlformats.org/spreadsheetml/2006/main" count="271" uniqueCount="158">
  <si>
    <t>1，不可改变本表文件结构。</t>
  </si>
  <si>
    <t>2，不可修改本表表名。</t>
  </si>
  <si>
    <t>3，除白色可填区域，不建议修改其他区域信息。</t>
  </si>
  <si>
    <r>
      <rPr>
        <sz val="11"/>
        <color theme="1"/>
        <rFont val="宋体"/>
        <charset val="134"/>
        <scheme val="minor"/>
      </rPr>
      <t>4，本表中涉及到的X</t>
    </r>
    <r>
      <rPr>
        <sz val="11"/>
        <color theme="1"/>
        <rFont val="宋体"/>
        <charset val="134"/>
        <scheme val="minor"/>
      </rPr>
      <t>/Y/Z坐标体系均为整车坐标系，X为整车前后方向，向后为正；Y为整车左右方向，向右为正；Z为上下方向，向上为正。</t>
    </r>
  </si>
  <si>
    <t>5, 密封条CLD参数需要用到一个自定义的函数，用来将CLD数据拟合成样条曲线再输入，所以需要允许宏运行。</t>
  </si>
  <si>
    <t>6，可按Alt+F11打开宏进行检查其安全性。</t>
  </si>
  <si>
    <t>7，红色表为必填表，黑色表选填，可应用默认值。</t>
  </si>
  <si>
    <t>项目名称</t>
  </si>
  <si>
    <t>_test</t>
  </si>
  <si>
    <t>分析模块</t>
  </si>
  <si>
    <t>侧门系统分析</t>
  </si>
  <si>
    <t>X/mm</t>
  </si>
  <si>
    <t>Y/mm</t>
  </si>
  <si>
    <t>Z/mm</t>
  </si>
  <si>
    <t>重量(Kg)</t>
  </si>
  <si>
    <t>绕铰链轴的转动惯量(Kg.m2)</t>
  </si>
  <si>
    <t>单轴铰链前后盖分析</t>
  </si>
  <si>
    <t>门盖总成重量中心</t>
  </si>
  <si>
    <t>四连杆铰链前后盖分析</t>
  </si>
  <si>
    <t>摩擦扭矩(Nm)</t>
  </si>
  <si>
    <t>平开尾门分析</t>
  </si>
  <si>
    <t>车门或前后盖单轴铰链</t>
  </si>
  <si>
    <t>铰链轴点1</t>
  </si>
  <si>
    <t>铰链轴点2</t>
  </si>
  <si>
    <t>四连杆铰链</t>
  </si>
  <si>
    <t>四连杆铰链轴点1</t>
  </si>
  <si>
    <t>四连杆铰链轴点2</t>
  </si>
  <si>
    <t>四连杆铰链轴点3</t>
  </si>
  <si>
    <t>四连杆铰链轴点4</t>
  </si>
  <si>
    <t>门锁啮合点</t>
  </si>
  <si>
    <t>平衡件1</t>
  </si>
  <si>
    <t>车身侧轴心点</t>
  </si>
  <si>
    <t>门盖侧轴心点</t>
  </si>
  <si>
    <t>平衡件2</t>
  </si>
  <si>
    <t>把手</t>
  </si>
  <si>
    <t>尾门或车门外把手</t>
  </si>
  <si>
    <t>尾门内把手</t>
  </si>
  <si>
    <t>前后盖尖角</t>
  </si>
  <si>
    <t>测速仪位置</t>
  </si>
  <si>
    <t>配置</t>
  </si>
  <si>
    <t>曲线</t>
  </si>
  <si>
    <t>当前选择的序号</t>
  </si>
  <si>
    <t>平衡件类型</t>
  </si>
  <si>
    <t>气弹簧</t>
  </si>
  <si>
    <t>数量</t>
  </si>
  <si>
    <t>StrutConfigChoice</t>
  </si>
  <si>
    <t>CBgas_mech1</t>
  </si>
  <si>
    <t>CBgas_mech2</t>
  </si>
  <si>
    <t>限位器数据最多90组</t>
  </si>
  <si>
    <t>限位器</t>
  </si>
  <si>
    <t>使门盖朝开启方向运动的力为正，</t>
  </si>
  <si>
    <t>气弹簧数据最多20组，一般F1-F4即可</t>
  </si>
  <si>
    <t>朝关闭方向运动的力为负。</t>
  </si>
  <si>
    <t>电撑杆数据最多20组</t>
  </si>
  <si>
    <t>电撑杆</t>
  </si>
  <si>
    <t>电撑杆_平衡杆</t>
  </si>
  <si>
    <t>弹簧数据最多20组</t>
  </si>
  <si>
    <t>机械弹簧</t>
  </si>
  <si>
    <t>两根不同的气弹簧</t>
  </si>
  <si>
    <t>门锁</t>
  </si>
  <si>
    <t>半锁行程</t>
  </si>
  <si>
    <t>单锁的静态最大上锁力(N）</t>
  </si>
  <si>
    <t>实测车门的静态锁止力(N)</t>
  </si>
  <si>
    <r>
      <rPr>
        <sz val="14"/>
        <rFont val="宋体"/>
        <charset val="134"/>
      </rPr>
      <t>锁扣不对中导致的增加反力的比例</t>
    </r>
    <r>
      <rPr>
        <sz val="14"/>
        <rFont val="Arial"/>
        <charset val="134"/>
      </rPr>
      <t xml:space="preserve"> (N/mm)</t>
    </r>
  </si>
  <si>
    <t>锁反力曲线</t>
  </si>
  <si>
    <t>啮合距离(mm)</t>
  </si>
  <si>
    <t>反力 (N)</t>
  </si>
  <si>
    <t>主密封</t>
  </si>
  <si>
    <t>次密封</t>
  </si>
  <si>
    <t>辅密封</t>
  </si>
  <si>
    <t>密封条上的点数</t>
  </si>
  <si>
    <t>如果是开环密封条要加"-"号</t>
  </si>
  <si>
    <t>密封间隙</t>
  </si>
  <si>
    <t>CLD</t>
  </si>
  <si>
    <t>编号</t>
  </si>
  <si>
    <t>x (mm)</t>
  </si>
  <si>
    <t>y (mm)</t>
  </si>
  <si>
    <t>z (mm)</t>
  </si>
  <si>
    <r>
      <rPr>
        <sz val="8"/>
        <rFont val="宋体"/>
        <charset val="134"/>
      </rPr>
      <t>调整量</t>
    </r>
    <r>
      <rPr>
        <sz val="8"/>
        <rFont val="Arial"/>
        <charset val="134"/>
      </rPr>
      <t>(mm)</t>
    </r>
  </si>
  <si>
    <t>CATIA导出点坐标方法</t>
  </si>
  <si>
    <t>主密封条CLD信息</t>
  </si>
  <si>
    <t>次密封条CLD信息</t>
  </si>
  <si>
    <t>辅助密封条CLD信息</t>
  </si>
  <si>
    <r>
      <rPr>
        <sz val="11"/>
        <color theme="1"/>
        <rFont val="宋体"/>
        <charset val="134"/>
        <scheme val="minor"/>
      </rPr>
      <t>设计位置压缩量(</t>
    </r>
    <r>
      <rPr>
        <sz val="11"/>
        <color theme="1"/>
        <rFont val="宋体"/>
        <charset val="134"/>
        <scheme val="minor"/>
      </rPr>
      <t>mm)</t>
    </r>
  </si>
  <si>
    <t>设计位置压缩量(mm)</t>
  </si>
  <si>
    <t>压缩量(mm)</t>
  </si>
  <si>
    <t>密封条反力 (N/100mm)</t>
  </si>
  <si>
    <t>压力（Pa)</t>
  </si>
  <si>
    <t>流速(CFM）</t>
  </si>
  <si>
    <t>第一组一般为（0，0）</t>
  </si>
  <si>
    <t>整车重量 (kg)</t>
  </si>
  <si>
    <t>车辆内部容积 (m3)</t>
  </si>
  <si>
    <t>门内饰窗台处的高度Z值(z; mm)</t>
  </si>
  <si>
    <t>车门内饰边缘的Y向高度平均值 (mm)</t>
  </si>
  <si>
    <t>侧围与车门的间隙平均值 (mm)</t>
  </si>
  <si>
    <t>车门主/辅密封间的压缩空气流出面积 (cm2)</t>
  </si>
  <si>
    <t>车门主次密封条之间的其他排气孔面积 (cm2)</t>
  </si>
  <si>
    <t>前后坡度(°)</t>
  </si>
  <si>
    <t>测速仪距铰链轴 (mm)</t>
  </si>
  <si>
    <t>测速仪传感器相对安装底面的高度(mm)</t>
  </si>
  <si>
    <t>按比例调整大小</t>
  </si>
  <si>
    <t>铰链</t>
  </si>
  <si>
    <t>锁</t>
  </si>
  <si>
    <t>CLD1</t>
  </si>
  <si>
    <t>CLD2</t>
  </si>
  <si>
    <t>CLD3</t>
  </si>
  <si>
    <t>CLD4</t>
  </si>
  <si>
    <t>CLD5</t>
  </si>
  <si>
    <t>CLD6</t>
  </si>
  <si>
    <t>主密封条</t>
  </si>
  <si>
    <t>次密封条</t>
  </si>
  <si>
    <t>辅助密封条</t>
  </si>
  <si>
    <t>老化系数
（0-1之间）</t>
  </si>
  <si>
    <t>位置公差</t>
  </si>
  <si>
    <t>车门上铰链</t>
  </si>
  <si>
    <t>车门下铰链</t>
  </si>
  <si>
    <t>门锁垂直门洞方向的偏差</t>
  </si>
  <si>
    <t>门锁上下方向的偏差</t>
  </si>
  <si>
    <t>全开角度</t>
  </si>
  <si>
    <t>参数设置</t>
  </si>
  <si>
    <t>高温（℃）</t>
  </si>
  <si>
    <t>从什么角度开始计算（默认最大角度）</t>
  </si>
  <si>
    <t>常温（℃）</t>
  </si>
  <si>
    <t>初始能量</t>
  </si>
  <si>
    <t>低温（℃）</t>
  </si>
  <si>
    <t>按能量/速度计算</t>
  </si>
  <si>
    <t>需要分析的温度（℃）</t>
  </si>
  <si>
    <t>大气压(Pa)</t>
  </si>
  <si>
    <t>指定能量的单次关门分析</t>
  </si>
  <si>
    <t>dt (时间的迭代步长初始值,单位秒)</t>
  </si>
  <si>
    <t>是否计算开门？</t>
  </si>
  <si>
    <t>判断是否上锁的锁位置收敛准则（单位毫米）</t>
  </si>
  <si>
    <r>
      <rPr>
        <sz val="10"/>
        <rFont val="宋体"/>
        <charset val="134"/>
      </rPr>
      <t>车身</t>
    </r>
    <r>
      <rPr>
        <sz val="10"/>
        <rFont val="Arial"/>
        <charset val="134"/>
      </rPr>
      <t>-</t>
    </r>
    <r>
      <rPr>
        <sz val="10"/>
        <rFont val="宋体"/>
        <charset val="134"/>
      </rPr>
      <t>锁扣</t>
    </r>
    <r>
      <rPr>
        <sz val="10"/>
        <rFont val="Arial"/>
        <charset val="134"/>
      </rPr>
      <t>-</t>
    </r>
    <r>
      <rPr>
        <sz val="10"/>
        <rFont val="宋体"/>
        <charset val="134"/>
      </rPr>
      <t>锁</t>
    </r>
    <r>
      <rPr>
        <sz val="10"/>
        <rFont val="Arial"/>
        <charset val="134"/>
      </rPr>
      <t>-</t>
    </r>
    <r>
      <rPr>
        <sz val="10"/>
        <rFont val="宋体"/>
        <charset val="134"/>
      </rPr>
      <t>门系统一致性</t>
    </r>
    <r>
      <rPr>
        <sz val="10"/>
        <rFont val="Arial"/>
        <charset val="134"/>
      </rPr>
      <t>(mm/kN)</t>
    </r>
  </si>
  <si>
    <t>动能传递效率 (for seals and latch)</t>
  </si>
  <si>
    <t>分析项设置</t>
  </si>
  <si>
    <t>是否分析重力</t>
  </si>
  <si>
    <t>是否分析限位器</t>
  </si>
  <si>
    <t>TRUE</t>
  </si>
  <si>
    <t>是否分析铰链</t>
  </si>
  <si>
    <t>是否分析整车空气阻力</t>
  </si>
  <si>
    <t>是否分析主次密封条空气阻力</t>
  </si>
  <si>
    <t>是否分析主密封反力</t>
  </si>
  <si>
    <t>主</t>
  </si>
  <si>
    <t>次</t>
  </si>
  <si>
    <t>辅</t>
  </si>
  <si>
    <t>是否分析次密封反力</t>
  </si>
  <si>
    <t>密封条参数</t>
  </si>
  <si>
    <t>泡管等效宽度(mm)</t>
  </si>
  <si>
    <t>是否分析辅助密封反力</t>
  </si>
  <si>
    <t>泡管最大压缩量 (mm)</t>
  </si>
  <si>
    <t>是否分析锁反力</t>
  </si>
  <si>
    <t>排气孔直径 (mm)</t>
  </si>
  <si>
    <t>是否分析动能传递损失</t>
  </si>
  <si>
    <t>排气孔间距 (mm)</t>
  </si>
  <si>
    <t>是否计算主辅密封条间空气压力</t>
  </si>
  <si>
    <t>动态CLD</t>
  </si>
  <si>
    <t>内饰气流阻力</t>
  </si>
  <si>
    <t>密封条气孔气流阻力</t>
  </si>
</sst>
</file>

<file path=xl/styles.xml><?xml version="1.0" encoding="utf-8"?>
<styleSheet xmlns="http://schemas.openxmlformats.org/spreadsheetml/2006/main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\-d\-yy"/>
    <numFmt numFmtId="177" formatCode="&quot;$&quot;#,##0_);[Red]\(&quot;$&quot;#,##0\)"/>
    <numFmt numFmtId="178" formatCode="00"/>
    <numFmt numFmtId="179" formatCode="0.00_)"/>
    <numFmt numFmtId="180" formatCode="0.0000"/>
    <numFmt numFmtId="181" formatCode="0.0"/>
  </numFmts>
  <fonts count="61">
    <font>
      <sz val="11"/>
      <color theme="1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8"/>
      <name val="宋体"/>
      <charset val="134"/>
    </font>
    <font>
      <sz val="8"/>
      <name val="Arial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u/>
      <sz val="11"/>
      <color theme="10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name val="Arial"/>
      <charset val="134"/>
    </font>
    <font>
      <sz val="14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4"/>
      <color theme="0" tint="-0.249977111117893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微软雅黑"/>
      <charset val="134"/>
    </font>
    <font>
      <sz val="18"/>
      <color theme="1"/>
      <name val="宋体"/>
      <charset val="134"/>
    </font>
    <font>
      <sz val="16"/>
      <color theme="1"/>
      <name val="微软雅黑"/>
      <charset val="134"/>
    </font>
    <font>
      <b/>
      <sz val="18"/>
      <name val="微软雅黑"/>
      <charset val="134"/>
    </font>
    <font>
      <sz val="16"/>
      <color theme="1"/>
      <name val="微软雅黑 Light"/>
      <charset val="134"/>
    </font>
    <font>
      <sz val="14"/>
      <color theme="1"/>
      <name val="微软雅黑 Light"/>
      <charset val="134"/>
    </font>
    <font>
      <sz val="12"/>
      <color theme="1"/>
      <name val="微软雅黑 Light"/>
      <charset val="134"/>
    </font>
    <font>
      <sz val="16"/>
      <color theme="1"/>
      <name val="宋体"/>
      <charset val="134"/>
    </font>
    <font>
      <sz val="16"/>
      <color rgb="FFFF0000"/>
      <name val="宋体"/>
      <charset val="134"/>
      <scheme val="minor"/>
    </font>
    <font>
      <sz val="16"/>
      <color rgb="FFFF0000"/>
      <name val="微软雅黑 Light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name val="??"/>
      <charset val="134"/>
    </font>
    <font>
      <sz val="8"/>
      <color indexed="12"/>
      <name val="Arial"/>
      <charset val="134"/>
    </font>
    <font>
      <sz val="11"/>
      <color theme="0"/>
      <name val="宋体"/>
      <charset val="0"/>
      <scheme val="minor"/>
    </font>
    <font>
      <sz val="10"/>
      <color indexed="12"/>
      <name val="Arial"/>
      <charset val="134"/>
    </font>
    <font>
      <u/>
      <sz val="11"/>
      <color rgb="FF800080"/>
      <name val="宋体"/>
      <charset val="0"/>
      <scheme val="minor"/>
    </font>
    <font>
      <b/>
      <sz val="8"/>
      <color indexed="9"/>
      <name val="Times New Roman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u/>
      <sz val="11"/>
      <color indexed="37"/>
      <name val="Arial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Helv"/>
      <charset val="134"/>
    </font>
    <font>
      <b/>
      <sz val="10"/>
      <name val="Arial"/>
      <charset val="134"/>
    </font>
    <font>
      <sz val="7"/>
      <name val="Small Fonts"/>
      <charset val="134"/>
    </font>
    <font>
      <sz val="10"/>
      <name val="Times New Roman"/>
      <charset val="134"/>
    </font>
    <font>
      <b/>
      <i/>
      <sz val="16"/>
      <name val="Helv"/>
      <charset val="134"/>
    </font>
    <font>
      <sz val="11"/>
      <name val="돋움"/>
      <charset val="134"/>
    </font>
    <font>
      <sz val="14"/>
      <name val="宋体"/>
      <charset val="134"/>
    </font>
    <font>
      <b/>
      <sz val="8"/>
      <name val="宋体"/>
      <charset val="134"/>
    </font>
    <font>
      <b/>
      <sz val="8"/>
      <name val="Tahoma"/>
      <charset val="134"/>
    </font>
  </fonts>
  <fills count="50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876400036622"/>
        <bgColor indexed="64"/>
      </patternFill>
    </fill>
    <fill>
      <patternFill patternType="solid">
        <fgColor theme="0" tint="-0.349986266670736"/>
        <bgColor indexed="64"/>
      </patternFill>
    </fill>
    <fill>
      <patternFill patternType="solid">
        <fgColor theme="1" tint="0.0499893185216834"/>
        <bgColor indexed="64"/>
      </patternFill>
    </fill>
    <fill>
      <patternFill patternType="solid">
        <fgColor theme="0" tint="-0.1499679555650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</fills>
  <borders count="5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auto="1"/>
      </left>
      <right/>
      <top/>
      <bottom style="hair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</borders>
  <cellStyleXfs count="78">
    <xf numFmtId="0" fontId="0" fillId="0" borderId="0"/>
    <xf numFmtId="10" fontId="9" fillId="14" borderId="8" applyNumberFormat="0" applyBorder="0" applyAlignment="0" applyProtection="0"/>
    <xf numFmtId="42" fontId="0" fillId="0" borderId="0" applyFont="0" applyFill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4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177" fontId="32" fillId="0" borderId="0">
      <protection locked="0"/>
    </xf>
    <xf numFmtId="0" fontId="12" fillId="0" borderId="0" applyNumberFormat="0" applyFill="0" applyBorder="0" applyAlignment="0" applyProtection="0"/>
    <xf numFmtId="3" fontId="33" fillId="0" borderId="41" applyProtection="0"/>
    <xf numFmtId="0" fontId="34" fillId="19" borderId="0" applyNumberFormat="0" applyBorder="0" applyAlignment="0" applyProtection="0">
      <alignment vertical="center"/>
    </xf>
    <xf numFmtId="0" fontId="35" fillId="0" borderId="41" applyNumberFormat="0" applyFill="0" applyAlignment="0" applyProtection="0"/>
    <xf numFmtId="9" fontId="0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20" borderId="42" applyNumberFormat="0" applyFont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17" fontId="37" fillId="22" borderId="0">
      <alignment horizontal="left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43" applyNumberFormat="0" applyFill="0" applyAlignment="0" applyProtection="0">
      <alignment vertical="center"/>
    </xf>
    <xf numFmtId="0" fontId="43" fillId="0" borderId="43" applyNumberFormat="0" applyFill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8" fillId="0" borderId="44" applyNumberFormat="0" applyFill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4" fillId="25" borderId="45" applyNumberFormat="0" applyAlignment="0" applyProtection="0">
      <alignment vertical="center"/>
    </xf>
    <xf numFmtId="0" fontId="45" fillId="25" borderId="40" applyNumberFormat="0" applyAlignment="0" applyProtection="0">
      <alignment vertical="center"/>
    </xf>
    <xf numFmtId="0" fontId="46" fillId="0" borderId="0" applyNumberFormat="0" applyFill="0" applyBorder="0" applyAlignment="0" applyProtection="0"/>
    <xf numFmtId="0" fontId="47" fillId="26" borderId="46" applyNumberForma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48" fillId="0" borderId="47" applyNumberFormat="0" applyFill="0" applyAlignment="0" applyProtection="0">
      <alignment vertical="center"/>
    </xf>
    <xf numFmtId="0" fontId="49" fillId="0" borderId="48" applyNumberFormat="0" applyFill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2" fillId="0" borderId="0">
      <protection locked="0"/>
    </xf>
    <xf numFmtId="0" fontId="29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176" fontId="53" fillId="37" borderId="49">
      <alignment horizontal="center" vertical="center"/>
    </xf>
    <xf numFmtId="0" fontId="34" fillId="38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37" fontId="54" fillId="0" borderId="0"/>
    <xf numFmtId="0" fontId="52" fillId="0" borderId="0">
      <protection locked="0"/>
    </xf>
    <xf numFmtId="0" fontId="29" fillId="40" borderId="0" applyNumberFormat="0" applyBorder="0" applyAlignment="0" applyProtection="0">
      <alignment vertical="center"/>
    </xf>
    <xf numFmtId="0" fontId="0" fillId="0" borderId="0"/>
    <xf numFmtId="0" fontId="29" fillId="41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177" fontId="32" fillId="0" borderId="0">
      <protection locked="0"/>
    </xf>
    <xf numFmtId="17" fontId="37" fillId="22" borderId="0">
      <alignment horizontal="left"/>
    </xf>
    <xf numFmtId="178" fontId="55" fillId="0" borderId="0">
      <protection locked="0"/>
    </xf>
    <xf numFmtId="38" fontId="9" fillId="48" borderId="0" applyNumberFormat="0" applyBorder="0" applyAlignment="0" applyProtection="0"/>
    <xf numFmtId="179" fontId="56" fillId="0" borderId="0"/>
    <xf numFmtId="0" fontId="0" fillId="0" borderId="0"/>
    <xf numFmtId="0" fontId="11" fillId="0" borderId="0">
      <alignment vertical="center"/>
    </xf>
    <xf numFmtId="0" fontId="11" fillId="0" borderId="0">
      <alignment vertical="center"/>
    </xf>
    <xf numFmtId="10" fontId="1" fillId="0" borderId="0" applyFont="0" applyFill="0" applyBorder="0" applyAlignment="0" applyProtection="0"/>
    <xf numFmtId="0" fontId="1" fillId="0" borderId="0"/>
    <xf numFmtId="37" fontId="9" fillId="49" borderId="0" applyNumberFormat="0" applyBorder="0" applyAlignment="0" applyProtection="0"/>
    <xf numFmtId="37" fontId="9" fillId="0" borderId="0"/>
    <xf numFmtId="37" fontId="9" fillId="48" borderId="0" applyNumberFormat="0" applyBorder="0" applyAlignment="0" applyProtection="0"/>
    <xf numFmtId="0" fontId="0" fillId="0" borderId="0"/>
    <xf numFmtId="0" fontId="1" fillId="0" borderId="0"/>
    <xf numFmtId="0" fontId="0" fillId="0" borderId="0"/>
    <xf numFmtId="0" fontId="52" fillId="0" borderId="50">
      <protection locked="0"/>
    </xf>
    <xf numFmtId="0" fontId="57" fillId="0" borderId="0">
      <alignment vertical="center"/>
    </xf>
  </cellStyleXfs>
  <cellXfs count="244">
    <xf numFmtId="0" fontId="0" fillId="0" borderId="0" xfId="0"/>
    <xf numFmtId="0" fontId="0" fillId="0" borderId="0" xfId="75"/>
    <xf numFmtId="2" fontId="0" fillId="0" borderId="0" xfId="75" applyNumberFormat="1"/>
    <xf numFmtId="0" fontId="1" fillId="2" borderId="1" xfId="74" applyFill="1" applyBorder="1"/>
    <xf numFmtId="0" fontId="1" fillId="2" borderId="2" xfId="74" applyFill="1" applyBorder="1"/>
    <xf numFmtId="0" fontId="1" fillId="2" borderId="3" xfId="74" applyFill="1" applyBorder="1"/>
    <xf numFmtId="0" fontId="1" fillId="2" borderId="0" xfId="74" applyFill="1"/>
    <xf numFmtId="0" fontId="2" fillId="2" borderId="3" xfId="74" applyFont="1" applyFill="1" applyBorder="1"/>
    <xf numFmtId="0" fontId="1" fillId="0" borderId="3" xfId="74" applyBorder="1"/>
    <xf numFmtId="0" fontId="1" fillId="0" borderId="4" xfId="74" applyBorder="1"/>
    <xf numFmtId="0" fontId="1" fillId="0" borderId="5" xfId="74" applyBorder="1"/>
    <xf numFmtId="0" fontId="1" fillId="2" borderId="5" xfId="74" applyFill="1" applyBorder="1"/>
    <xf numFmtId="2" fontId="1" fillId="2" borderId="0" xfId="74" applyNumberFormat="1" applyFill="1"/>
    <xf numFmtId="2" fontId="1" fillId="2" borderId="5" xfId="74" applyNumberFormat="1" applyFill="1" applyBorder="1"/>
    <xf numFmtId="1" fontId="1" fillId="2" borderId="2" xfId="74" applyNumberFormat="1" applyFill="1" applyBorder="1"/>
    <xf numFmtId="0" fontId="1" fillId="3" borderId="0" xfId="74" applyFill="1"/>
    <xf numFmtId="0" fontId="0" fillId="3" borderId="0" xfId="0" applyFill="1"/>
    <xf numFmtId="0" fontId="1" fillId="2" borderId="2" xfId="74" applyFill="1" applyBorder="1" applyAlignment="1">
      <alignment horizontal="center"/>
    </xf>
    <xf numFmtId="0" fontId="1" fillId="2" borderId="2" xfId="74" applyFill="1" applyBorder="1" applyAlignment="1">
      <alignment wrapText="1"/>
    </xf>
    <xf numFmtId="0" fontId="1" fillId="0" borderId="2" xfId="74" applyBorder="1"/>
    <xf numFmtId="0" fontId="2" fillId="3" borderId="0" xfId="74" applyFont="1" applyFill="1"/>
    <xf numFmtId="0" fontId="1" fillId="0" borderId="0" xfId="74"/>
    <xf numFmtId="0" fontId="0" fillId="2" borderId="0" xfId="0" applyFill="1"/>
    <xf numFmtId="0" fontId="0" fillId="2" borderId="5" xfId="0" applyFill="1" applyBorder="1"/>
    <xf numFmtId="0" fontId="1" fillId="0" borderId="6" xfId="74" applyBorder="1"/>
    <xf numFmtId="0" fontId="1" fillId="2" borderId="7" xfId="74" applyFill="1" applyBorder="1"/>
    <xf numFmtId="0" fontId="0" fillId="4" borderId="8" xfId="0" applyFill="1" applyBorder="1"/>
    <xf numFmtId="0" fontId="0" fillId="3" borderId="8" xfId="0" applyFill="1" applyBorder="1"/>
    <xf numFmtId="0" fontId="0" fillId="4" borderId="0" xfId="0" applyFill="1"/>
    <xf numFmtId="0" fontId="0" fillId="4" borderId="8" xfId="0" applyFill="1" applyBorder="1" applyAlignment="1">
      <alignment horizontal="center" vertical="center"/>
    </xf>
    <xf numFmtId="0" fontId="3" fillId="4" borderId="8" xfId="0" applyFont="1" applyFill="1" applyBorder="1"/>
    <xf numFmtId="0" fontId="4" fillId="3" borderId="8" xfId="0" applyFont="1" applyFill="1" applyBorder="1" applyAlignment="1">
      <alignment horizontal="center" vertical="center"/>
    </xf>
    <xf numFmtId="0" fontId="4" fillId="3" borderId="8" xfId="0" applyFont="1" applyFill="1" applyBorder="1"/>
    <xf numFmtId="0" fontId="1" fillId="4" borderId="8" xfId="0" applyFont="1" applyFill="1" applyBorder="1"/>
    <xf numFmtId="0" fontId="5" fillId="3" borderId="8" xfId="0" applyFont="1" applyFill="1" applyBorder="1"/>
    <xf numFmtId="0" fontId="0" fillId="4" borderId="8" xfId="73" applyFill="1" applyBorder="1" applyAlignment="1">
      <alignment horizontal="center"/>
    </xf>
    <xf numFmtId="0" fontId="0" fillId="3" borderId="8" xfId="73" applyFill="1" applyBorder="1"/>
    <xf numFmtId="0" fontId="0" fillId="3" borderId="8" xfId="73" applyFill="1" applyBorder="1" applyAlignment="1">
      <alignment horizontal="center"/>
    </xf>
    <xf numFmtId="0" fontId="0" fillId="4" borderId="8" xfId="0" applyFill="1" applyBorder="1" applyProtection="1">
      <protection locked="0"/>
    </xf>
    <xf numFmtId="0" fontId="0" fillId="0" borderId="8" xfId="0" applyBorder="1"/>
    <xf numFmtId="0" fontId="0" fillId="4" borderId="9" xfId="0" applyFill="1" applyBorder="1"/>
    <xf numFmtId="0" fontId="0" fillId="4" borderId="8" xfId="0" applyFill="1" applyBorder="1" applyAlignment="1">
      <alignment horizontal="center" vertical="center" wrapText="1"/>
    </xf>
    <xf numFmtId="0" fontId="0" fillId="4" borderId="9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0" borderId="0" xfId="73" applyAlignment="1">
      <alignment horizontal="center"/>
    </xf>
    <xf numFmtId="0" fontId="0" fillId="0" borderId="0" xfId="73"/>
    <xf numFmtId="0" fontId="3" fillId="4" borderId="8" xfId="73" applyFont="1" applyFill="1" applyBorder="1"/>
    <xf numFmtId="0" fontId="3" fillId="3" borderId="8" xfId="73" applyFont="1" applyFill="1" applyBorder="1"/>
    <xf numFmtId="0" fontId="3" fillId="0" borderId="0" xfId="73" applyFont="1"/>
    <xf numFmtId="0" fontId="2" fillId="4" borderId="12" xfId="0" applyFont="1" applyFill="1" applyBorder="1" applyAlignment="1">
      <alignment horizontal="center" vertical="top" wrapText="1"/>
    </xf>
    <xf numFmtId="0" fontId="2" fillId="4" borderId="9" xfId="0" applyFont="1" applyFill="1" applyBorder="1" applyAlignment="1">
      <alignment horizontal="center" vertical="top" wrapText="1"/>
    </xf>
    <xf numFmtId="0" fontId="0" fillId="3" borderId="13" xfId="0" applyFill="1" applyBorder="1"/>
    <xf numFmtId="0" fontId="0" fillId="3" borderId="14" xfId="0" applyFill="1" applyBorder="1"/>
    <xf numFmtId="0" fontId="6" fillId="4" borderId="0" xfId="0" applyFont="1" applyFill="1"/>
    <xf numFmtId="2" fontId="0" fillId="3" borderId="15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0" fontId="0" fillId="3" borderId="15" xfId="0" applyFill="1" applyBorder="1"/>
    <xf numFmtId="0" fontId="0" fillId="3" borderId="16" xfId="0" applyFill="1" applyBorder="1"/>
    <xf numFmtId="0" fontId="0" fillId="3" borderId="12" xfId="0" applyFill="1" applyBorder="1"/>
    <xf numFmtId="0" fontId="0" fillId="3" borderId="17" xfId="0" applyFill="1" applyBorder="1"/>
    <xf numFmtId="0" fontId="0" fillId="5" borderId="0" xfId="0" applyFill="1" applyBorder="1"/>
    <xf numFmtId="0" fontId="0" fillId="0" borderId="15" xfId="0" applyBorder="1" applyAlignment="1">
      <alignment horizontal="left" vertical="center" wrapText="1"/>
    </xf>
    <xf numFmtId="0" fontId="0" fillId="0" borderId="16" xfId="0" applyBorder="1" applyAlignment="1">
      <alignment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wrapText="1"/>
    </xf>
    <xf numFmtId="0" fontId="7" fillId="6" borderId="5" xfId="0" applyFont="1" applyFill="1" applyBorder="1" applyAlignment="1">
      <alignment horizontal="center" wrapText="1"/>
    </xf>
    <xf numFmtId="0" fontId="0" fillId="4" borderId="13" xfId="0" applyFill="1" applyBorder="1" applyAlignment="1">
      <alignment horizontal="left" vertical="center" wrapText="1"/>
    </xf>
    <xf numFmtId="0" fontId="0" fillId="4" borderId="14" xfId="0" applyFill="1" applyBorder="1" applyAlignment="1">
      <alignment horizontal="center" vertical="center" wrapText="1"/>
    </xf>
    <xf numFmtId="0" fontId="0" fillId="4" borderId="15" xfId="0" applyFill="1" applyBorder="1" applyAlignment="1">
      <alignment horizontal="left" vertical="center" wrapText="1"/>
    </xf>
    <xf numFmtId="0" fontId="0" fillId="0" borderId="16" xfId="0" applyBorder="1" applyAlignment="1">
      <alignment horizontal="center" vertical="center" wrapText="1"/>
    </xf>
    <xf numFmtId="0" fontId="0" fillId="4" borderId="16" xfId="0" applyFill="1" applyBorder="1" applyAlignment="1">
      <alignment horizontal="left" vertical="center" wrapText="1"/>
    </xf>
    <xf numFmtId="0" fontId="0" fillId="3" borderId="18" xfId="0" applyFill="1" applyBorder="1" applyAlignment="1">
      <alignment horizontal="left"/>
    </xf>
    <xf numFmtId="0" fontId="0" fillId="0" borderId="8" xfId="0" applyBorder="1" applyAlignment="1">
      <alignment horizontal="left"/>
    </xf>
    <xf numFmtId="0" fontId="0" fillId="3" borderId="8" xfId="0" applyFill="1" applyBorder="1" applyAlignment="1">
      <alignment horizontal="left"/>
    </xf>
    <xf numFmtId="0" fontId="0" fillId="0" borderId="16" xfId="0" applyBorder="1" applyAlignment="1">
      <alignment horizontal="left" wrapText="1"/>
    </xf>
    <xf numFmtId="2" fontId="0" fillId="0" borderId="8" xfId="0" applyNumberFormat="1" applyBorder="1" applyAlignment="1" applyProtection="1">
      <alignment horizontal="left"/>
      <protection locked="0"/>
    </xf>
    <xf numFmtId="0" fontId="0" fillId="7" borderId="18" xfId="0" applyFill="1" applyBorder="1" applyAlignment="1">
      <alignment horizontal="left"/>
    </xf>
    <xf numFmtId="2" fontId="0" fillId="7" borderId="8" xfId="0" applyNumberFormat="1" applyFill="1" applyBorder="1" applyAlignment="1" applyProtection="1">
      <alignment horizontal="left"/>
      <protection locked="0"/>
    </xf>
    <xf numFmtId="0" fontId="7" fillId="8" borderId="5" xfId="0" applyFont="1" applyFill="1" applyBorder="1" applyAlignment="1">
      <alignment horizontal="center" wrapText="1"/>
    </xf>
    <xf numFmtId="2" fontId="0" fillId="3" borderId="8" xfId="0" applyNumberFormat="1" applyFill="1" applyBorder="1" applyAlignment="1" applyProtection="1">
      <alignment horizontal="left"/>
      <protection locked="0"/>
    </xf>
    <xf numFmtId="2" fontId="0" fillId="7" borderId="19" xfId="0" applyNumberFormat="1" applyFill="1" applyBorder="1" applyAlignment="1" applyProtection="1">
      <alignment horizontal="left"/>
      <protection locked="0"/>
    </xf>
    <xf numFmtId="2" fontId="0" fillId="3" borderId="19" xfId="0" applyNumberFormat="1" applyFill="1" applyBorder="1" applyAlignment="1" applyProtection="1">
      <alignment horizontal="left"/>
      <protection locked="0"/>
    </xf>
    <xf numFmtId="0" fontId="0" fillId="3" borderId="20" xfId="0" applyFill="1" applyBorder="1" applyAlignment="1">
      <alignment horizontal="left"/>
    </xf>
    <xf numFmtId="0" fontId="0" fillId="3" borderId="4" xfId="0" applyFill="1" applyBorder="1" applyAlignment="1">
      <alignment horizontal="left"/>
    </xf>
    <xf numFmtId="0" fontId="0" fillId="3" borderId="21" xfId="0" applyFill="1" applyBorder="1" applyAlignment="1">
      <alignment horizontal="left"/>
    </xf>
    <xf numFmtId="0" fontId="7" fillId="9" borderId="5" xfId="0" applyFont="1" applyFill="1" applyBorder="1" applyAlignment="1">
      <alignment horizontal="center" wrapText="1"/>
    </xf>
    <xf numFmtId="0" fontId="0" fillId="3" borderId="18" xfId="0" applyFill="1" applyBorder="1" applyAlignment="1">
      <alignment horizontal="left" vertical="center"/>
    </xf>
    <xf numFmtId="0" fontId="0" fillId="7" borderId="18" xfId="0" applyFill="1" applyBorder="1" applyAlignment="1">
      <alignment horizontal="left" vertical="center"/>
    </xf>
    <xf numFmtId="0" fontId="0" fillId="6" borderId="13" xfId="73" applyFill="1" applyBorder="1" applyAlignment="1">
      <alignment horizontal="center"/>
    </xf>
    <xf numFmtId="0" fontId="0" fillId="6" borderId="22" xfId="73" applyFill="1" applyBorder="1" applyAlignment="1">
      <alignment horizontal="center"/>
    </xf>
    <xf numFmtId="0" fontId="0" fillId="6" borderId="14" xfId="73" applyFill="1" applyBorder="1" applyAlignment="1">
      <alignment horizontal="center"/>
    </xf>
    <xf numFmtId="0" fontId="0" fillId="10" borderId="0" xfId="0" applyFill="1"/>
    <xf numFmtId="0" fontId="0" fillId="8" borderId="13" xfId="73" applyFill="1" applyBorder="1" applyAlignment="1">
      <alignment horizontal="center"/>
    </xf>
    <xf numFmtId="0" fontId="0" fillId="4" borderId="15" xfId="73" applyFill="1" applyBorder="1" applyAlignment="1">
      <alignment horizontal="center"/>
    </xf>
    <xf numFmtId="0" fontId="6" fillId="4" borderId="8" xfId="0" applyFont="1" applyFill="1" applyBorder="1"/>
    <xf numFmtId="0" fontId="0" fillId="4" borderId="16" xfId="0" applyFill="1" applyBorder="1"/>
    <xf numFmtId="0" fontId="0" fillId="10" borderId="23" xfId="0" applyFill="1" applyBorder="1" applyAlignment="1">
      <alignment horizontal="left"/>
    </xf>
    <xf numFmtId="0" fontId="0" fillId="10" borderId="10" xfId="0" applyFill="1" applyBorder="1"/>
    <xf numFmtId="0" fontId="0" fillId="10" borderId="24" xfId="0" applyFill="1" applyBorder="1"/>
    <xf numFmtId="0" fontId="8" fillId="10" borderId="10" xfId="0" applyFont="1" applyFill="1" applyBorder="1" applyAlignment="1">
      <alignment horizontal="center"/>
    </xf>
    <xf numFmtId="0" fontId="9" fillId="10" borderId="25" xfId="0" applyFont="1" applyFill="1" applyBorder="1" applyAlignment="1">
      <alignment horizontal="center"/>
    </xf>
    <xf numFmtId="0" fontId="2" fillId="10" borderId="26" xfId="0" applyFont="1" applyFill="1" applyBorder="1" applyAlignment="1">
      <alignment horizontal="left"/>
    </xf>
    <xf numFmtId="0" fontId="0" fillId="10" borderId="10" xfId="0" applyFill="1" applyBorder="1" applyAlignment="1">
      <alignment horizontal="center"/>
    </xf>
    <xf numFmtId="0" fontId="0" fillId="10" borderId="24" xfId="0" applyFill="1" applyBorder="1" applyAlignment="1">
      <alignment horizontal="center"/>
    </xf>
    <xf numFmtId="0" fontId="9" fillId="10" borderId="27" xfId="0" applyFont="1" applyFill="1" applyBorder="1" applyAlignment="1">
      <alignment horizontal="center"/>
    </xf>
    <xf numFmtId="0" fontId="8" fillId="10" borderId="28" xfId="0" applyFont="1" applyFill="1" applyBorder="1" applyAlignment="1">
      <alignment horizontal="center"/>
    </xf>
    <xf numFmtId="0" fontId="0" fillId="3" borderId="13" xfId="0" applyFill="1" applyBorder="1" applyAlignment="1">
      <alignment horizontal="left"/>
    </xf>
    <xf numFmtId="0" fontId="10" fillId="0" borderId="0" xfId="0" applyFont="1" applyAlignment="1">
      <alignment vertical="center"/>
    </xf>
    <xf numFmtId="0" fontId="0" fillId="3" borderId="22" xfId="0" applyFill="1" applyBorder="1"/>
    <xf numFmtId="0" fontId="0" fillId="3" borderId="14" xfId="0" applyFill="1" applyBorder="1" applyAlignment="1">
      <alignment horizontal="center"/>
    </xf>
    <xf numFmtId="0" fontId="0" fillId="3" borderId="15" xfId="0" applyFill="1" applyBorder="1" applyAlignment="1">
      <alignment horizontal="left"/>
    </xf>
    <xf numFmtId="0" fontId="0" fillId="3" borderId="16" xfId="0" applyFill="1" applyBorder="1" applyAlignment="1">
      <alignment horizontal="center"/>
    </xf>
    <xf numFmtId="0" fontId="11" fillId="0" borderId="8" xfId="66" applyBorder="1">
      <alignment vertical="center"/>
    </xf>
    <xf numFmtId="0" fontId="0" fillId="0" borderId="16" xfId="0" applyBorder="1" applyAlignment="1">
      <alignment horizontal="center"/>
    </xf>
    <xf numFmtId="0" fontId="0" fillId="8" borderId="22" xfId="73" applyFill="1" applyBorder="1" applyAlignment="1">
      <alignment horizontal="center"/>
    </xf>
    <xf numFmtId="0" fontId="0" fillId="8" borderId="14" xfId="73" applyFill="1" applyBorder="1" applyAlignment="1">
      <alignment horizontal="center"/>
    </xf>
    <xf numFmtId="0" fontId="0" fillId="9" borderId="13" xfId="73" applyFill="1" applyBorder="1" applyAlignment="1">
      <alignment horizontal="center"/>
    </xf>
    <xf numFmtId="0" fontId="0" fillId="9" borderId="22" xfId="73" applyFill="1" applyBorder="1" applyAlignment="1">
      <alignment horizontal="center"/>
    </xf>
    <xf numFmtId="0" fontId="0" fillId="10" borderId="27" xfId="0" applyFill="1" applyBorder="1" applyAlignment="1">
      <alignment horizontal="center"/>
    </xf>
    <xf numFmtId="0" fontId="0" fillId="10" borderId="29" xfId="0" applyFill="1" applyBorder="1" applyAlignment="1">
      <alignment horizontal="center"/>
    </xf>
    <xf numFmtId="0" fontId="0" fillId="3" borderId="19" xfId="0" applyFill="1" applyBorder="1" applyAlignment="1">
      <alignment vertical="center"/>
    </xf>
    <xf numFmtId="0" fontId="0" fillId="3" borderId="30" xfId="0" applyFill="1" applyBorder="1" applyAlignment="1">
      <alignment vertical="center"/>
    </xf>
    <xf numFmtId="0" fontId="0" fillId="3" borderId="31" xfId="0" applyFill="1" applyBorder="1" applyAlignment="1">
      <alignment vertical="center"/>
    </xf>
    <xf numFmtId="0" fontId="11" fillId="3" borderId="8" xfId="66" applyFill="1" applyBorder="1">
      <alignment vertical="center"/>
    </xf>
    <xf numFmtId="0" fontId="0" fillId="3" borderId="30" xfId="0" applyFill="1" applyBorder="1"/>
    <xf numFmtId="0" fontId="11" fillId="3" borderId="30" xfId="66" applyFill="1" applyBorder="1">
      <alignment vertical="center"/>
    </xf>
    <xf numFmtId="0" fontId="0" fillId="9" borderId="14" xfId="73" applyFill="1" applyBorder="1" applyAlignment="1">
      <alignment horizontal="center"/>
    </xf>
    <xf numFmtId="0" fontId="9" fillId="10" borderId="10" xfId="0" applyFont="1" applyFill="1" applyBorder="1" applyAlignment="1">
      <alignment horizontal="center"/>
    </xf>
    <xf numFmtId="0" fontId="12" fillId="0" borderId="0" xfId="11" applyAlignment="1">
      <alignment horizontal="center" wrapText="1"/>
    </xf>
    <xf numFmtId="0" fontId="0" fillId="3" borderId="32" xfId="0" applyFill="1" applyBorder="1" applyAlignment="1">
      <alignment horizontal="left"/>
    </xf>
    <xf numFmtId="0" fontId="0" fillId="3" borderId="33" xfId="0" applyFill="1" applyBorder="1"/>
    <xf numFmtId="0" fontId="0" fillId="3" borderId="34" xfId="0" applyFill="1" applyBorder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11" fillId="3" borderId="19" xfId="66" applyFill="1" applyBorder="1">
      <alignment vertical="center"/>
    </xf>
    <xf numFmtId="0" fontId="11" fillId="3" borderId="31" xfId="66" applyFill="1" applyBorder="1">
      <alignment vertical="center"/>
    </xf>
    <xf numFmtId="0" fontId="3" fillId="4" borderId="0" xfId="0" applyFont="1" applyFill="1"/>
    <xf numFmtId="0" fontId="13" fillId="4" borderId="1" xfId="0" applyFont="1" applyFill="1" applyBorder="1"/>
    <xf numFmtId="0" fontId="13" fillId="4" borderId="6" xfId="0" applyFont="1" applyFill="1" applyBorder="1"/>
    <xf numFmtId="0" fontId="13" fillId="4" borderId="0" xfId="0" applyFont="1" applyFill="1"/>
    <xf numFmtId="0" fontId="3" fillId="3" borderId="8" xfId="0" applyFont="1" applyFill="1" applyBorder="1" applyProtection="1">
      <protection locked="0"/>
    </xf>
    <xf numFmtId="0" fontId="3" fillId="4" borderId="18" xfId="0" applyFont="1" applyFill="1" applyBorder="1"/>
    <xf numFmtId="1" fontId="3" fillId="0" borderId="16" xfId="0" applyNumberFormat="1" applyFont="1" applyBorder="1" applyProtection="1">
      <protection locked="0"/>
    </xf>
    <xf numFmtId="0" fontId="3" fillId="4" borderId="18" xfId="0" applyFont="1" applyFill="1" applyBorder="1" applyAlignment="1">
      <alignment horizontal="left"/>
    </xf>
    <xf numFmtId="1" fontId="3" fillId="3" borderId="16" xfId="0" applyNumberFormat="1" applyFont="1" applyFill="1" applyBorder="1" applyProtection="1">
      <protection locked="0"/>
    </xf>
    <xf numFmtId="0" fontId="14" fillId="4" borderId="18" xfId="0" applyFont="1" applyFill="1" applyBorder="1"/>
    <xf numFmtId="181" fontId="15" fillId="3" borderId="16" xfId="52" applyNumberFormat="1" applyFont="1" applyFill="1" applyBorder="1" applyAlignment="1" applyProtection="1">
      <alignment horizontal="right"/>
      <protection locked="0"/>
    </xf>
    <xf numFmtId="0" fontId="3" fillId="4" borderId="35" xfId="0" applyFont="1" applyFill="1" applyBorder="1" applyAlignment="1">
      <alignment horizontal="center" vertical="center"/>
    </xf>
    <xf numFmtId="0" fontId="3" fillId="4" borderId="14" xfId="0" applyFont="1" applyFill="1" applyBorder="1" applyAlignment="1">
      <alignment horizontal="center" vertical="center"/>
    </xf>
    <xf numFmtId="0" fontId="3" fillId="4" borderId="31" xfId="0" applyFont="1" applyFill="1" applyBorder="1" applyAlignment="1">
      <alignment horizontal="center" vertical="center"/>
    </xf>
    <xf numFmtId="0" fontId="3" fillId="4" borderId="16" xfId="0" applyFont="1" applyFill="1" applyBorder="1" applyAlignment="1">
      <alignment horizontal="center" vertical="center"/>
    </xf>
    <xf numFmtId="0" fontId="3" fillId="0" borderId="31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181" fontId="14" fillId="0" borderId="15" xfId="52" applyNumberFormat="1" applyFont="1" applyBorder="1" applyAlignment="1" applyProtection="1">
      <alignment horizontal="center"/>
      <protection locked="0"/>
    </xf>
    <xf numFmtId="181" fontId="14" fillId="0" borderId="16" xfId="52" applyNumberFormat="1" applyFont="1" applyBorder="1" applyAlignment="1" applyProtection="1">
      <alignment horizontal="center"/>
      <protection locked="0"/>
    </xf>
    <xf numFmtId="0" fontId="3" fillId="3" borderId="16" xfId="0" applyFont="1" applyFill="1" applyBorder="1" applyAlignment="1">
      <alignment horizontal="center"/>
    </xf>
    <xf numFmtId="0" fontId="3" fillId="3" borderId="15" xfId="0" applyFont="1" applyFill="1" applyBorder="1"/>
    <xf numFmtId="0" fontId="3" fillId="3" borderId="16" xfId="0" applyFont="1" applyFill="1" applyBorder="1"/>
    <xf numFmtId="0" fontId="3" fillId="3" borderId="32" xfId="0" applyFont="1" applyFill="1" applyBorder="1"/>
    <xf numFmtId="0" fontId="3" fillId="3" borderId="34" xfId="0" applyFont="1" applyFill="1" applyBorder="1"/>
    <xf numFmtId="0" fontId="3" fillId="3" borderId="0" xfId="0" applyFont="1" applyFill="1"/>
    <xf numFmtId="0" fontId="3" fillId="3" borderId="0" xfId="0" applyFont="1" applyFill="1" applyAlignment="1">
      <alignment horizontal="center"/>
    </xf>
    <xf numFmtId="0" fontId="3" fillId="4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center"/>
    </xf>
    <xf numFmtId="0" fontId="13" fillId="4" borderId="13" xfId="0" applyFont="1" applyFill="1" applyBorder="1" applyAlignment="1">
      <alignment horizontal="center"/>
    </xf>
    <xf numFmtId="0" fontId="13" fillId="4" borderId="14" xfId="0" applyFont="1" applyFill="1" applyBorder="1" applyAlignment="1">
      <alignment horizontal="center"/>
    </xf>
    <xf numFmtId="0" fontId="13" fillId="4" borderId="36" xfId="0" applyFont="1" applyFill="1" applyBorder="1" applyAlignment="1">
      <alignment horizontal="center"/>
    </xf>
    <xf numFmtId="0" fontId="13" fillId="4" borderId="37" xfId="0" applyFont="1" applyFill="1" applyBorder="1" applyAlignment="1">
      <alignment horizontal="center"/>
    </xf>
    <xf numFmtId="0" fontId="3" fillId="4" borderId="15" xfId="0" applyFont="1" applyFill="1" applyBorder="1"/>
    <xf numFmtId="0" fontId="3" fillId="0" borderId="16" xfId="0" applyFont="1" applyBorder="1" applyAlignment="1">
      <alignment horizontal="center" vertical="center"/>
    </xf>
    <xf numFmtId="0" fontId="3" fillId="4" borderId="38" xfId="0" applyFont="1" applyFill="1" applyBorder="1" applyAlignment="1">
      <alignment horizontal="center" wrapText="1"/>
    </xf>
    <xf numFmtId="0" fontId="3" fillId="4" borderId="31" xfId="0" applyFont="1" applyFill="1" applyBorder="1" applyAlignment="1">
      <alignment horizontal="center" wrapText="1"/>
    </xf>
    <xf numFmtId="0" fontId="3" fillId="4" borderId="32" xfId="0" applyFont="1" applyFill="1" applyBorder="1"/>
    <xf numFmtId="0" fontId="3" fillId="0" borderId="34" xfId="0" applyFont="1" applyBorder="1" applyAlignment="1">
      <alignment horizontal="center" vertical="center"/>
    </xf>
    <xf numFmtId="0" fontId="3" fillId="11" borderId="39" xfId="0" applyFont="1" applyFill="1" applyBorder="1" applyAlignment="1">
      <alignment horizontal="center"/>
    </xf>
    <xf numFmtId="0" fontId="3" fillId="3" borderId="25" xfId="0" applyFont="1" applyFill="1" applyBorder="1" applyAlignment="1">
      <alignment horizontal="center"/>
    </xf>
    <xf numFmtId="0" fontId="3" fillId="4" borderId="3" xfId="0" applyFont="1" applyFill="1" applyBorder="1" applyAlignment="1">
      <alignment vertical="top" wrapText="1"/>
    </xf>
    <xf numFmtId="0" fontId="3" fillId="4" borderId="0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center"/>
    </xf>
    <xf numFmtId="0" fontId="3" fillId="0" borderId="13" xfId="0" applyFont="1" applyFill="1" applyBorder="1" applyAlignment="1">
      <alignment horizontal="center"/>
    </xf>
    <xf numFmtId="0" fontId="3" fillId="0" borderId="22" xfId="0" applyFont="1" applyFill="1" applyBorder="1" applyAlignment="1">
      <alignment horizontal="center"/>
    </xf>
    <xf numFmtId="0" fontId="3" fillId="0" borderId="14" xfId="0" applyFont="1" applyFill="1" applyBorder="1" applyAlignment="1">
      <alignment horizontal="center"/>
    </xf>
    <xf numFmtId="0" fontId="3" fillId="0" borderId="15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/>
    </xf>
    <xf numFmtId="0" fontId="3" fillId="0" borderId="16" xfId="0" applyFont="1" applyFill="1" applyBorder="1" applyAlignment="1">
      <alignment horizontal="center"/>
    </xf>
    <xf numFmtId="0" fontId="16" fillId="4" borderId="0" xfId="0" applyFont="1" applyFill="1" applyBorder="1" applyAlignment="1">
      <alignment horizontal="center"/>
    </xf>
    <xf numFmtId="0" fontId="3" fillId="4" borderId="0" xfId="0" applyFont="1" applyFill="1" applyBorder="1"/>
    <xf numFmtId="0" fontId="16" fillId="4" borderId="0" xfId="0" applyFont="1" applyFill="1" applyAlignment="1">
      <alignment horizontal="center" vertical="center"/>
    </xf>
    <xf numFmtId="0" fontId="3" fillId="4" borderId="0" xfId="0" applyFont="1" applyFill="1" applyAlignment="1">
      <alignment wrapText="1"/>
    </xf>
    <xf numFmtId="0" fontId="3" fillId="0" borderId="15" xfId="0" applyFont="1" applyFill="1" applyBorder="1"/>
    <xf numFmtId="0" fontId="3" fillId="0" borderId="8" xfId="0" applyFont="1" applyFill="1" applyBorder="1"/>
    <xf numFmtId="0" fontId="3" fillId="0" borderId="16" xfId="0" applyFont="1" applyFill="1" applyBorder="1"/>
    <xf numFmtId="0" fontId="16" fillId="4" borderId="0" xfId="0" applyFont="1" applyFill="1"/>
    <xf numFmtId="0" fontId="13" fillId="0" borderId="15" xfId="0" applyFont="1" applyFill="1" applyBorder="1" applyAlignment="1"/>
    <xf numFmtId="0" fontId="13" fillId="0" borderId="8" xfId="0" applyFont="1" applyFill="1" applyBorder="1" applyAlignment="1"/>
    <xf numFmtId="0" fontId="13" fillId="0" borderId="16" xfId="0" applyFont="1" applyFill="1" applyBorder="1" applyAlignment="1"/>
    <xf numFmtId="0" fontId="17" fillId="0" borderId="8" xfId="0" applyFont="1" applyFill="1" applyBorder="1" applyAlignment="1">
      <alignment horizontal="left"/>
    </xf>
    <xf numFmtId="0" fontId="3" fillId="0" borderId="8" xfId="0" applyFont="1" applyFill="1" applyBorder="1" applyAlignment="1">
      <alignment horizontal="left"/>
    </xf>
    <xf numFmtId="0" fontId="3" fillId="0" borderId="8" xfId="0" applyFont="1" applyFill="1" applyBorder="1" applyAlignment="1"/>
    <xf numFmtId="0" fontId="3" fillId="0" borderId="16" xfId="0" applyFont="1" applyFill="1" applyBorder="1" applyAlignment="1"/>
    <xf numFmtId="0" fontId="3" fillId="0" borderId="15" xfId="0" applyFont="1" applyFill="1" applyBorder="1" applyAlignment="1"/>
    <xf numFmtId="0" fontId="3" fillId="0" borderId="8" xfId="0" applyFont="1" applyFill="1" applyBorder="1" applyAlignment="1">
      <alignment horizontal="center" wrapText="1"/>
    </xf>
    <xf numFmtId="0" fontId="3" fillId="0" borderId="16" xfId="0" applyFont="1" applyFill="1" applyBorder="1" applyAlignment="1">
      <alignment horizontal="center" wrapText="1"/>
    </xf>
    <xf numFmtId="0" fontId="3" fillId="0" borderId="32" xfId="0" applyFont="1" applyFill="1" applyBorder="1"/>
    <xf numFmtId="0" fontId="3" fillId="0" borderId="33" xfId="0" applyFont="1" applyFill="1" applyBorder="1"/>
    <xf numFmtId="0" fontId="3" fillId="0" borderId="34" xfId="0" applyFont="1" applyFill="1" applyBorder="1"/>
    <xf numFmtId="0" fontId="18" fillId="12" borderId="0" xfId="0" applyFont="1" applyFill="1" applyAlignment="1">
      <alignment vertical="center"/>
    </xf>
    <xf numFmtId="0" fontId="18" fillId="0" borderId="0" xfId="0" applyFont="1" applyAlignment="1">
      <alignment vertical="center"/>
    </xf>
    <xf numFmtId="0" fontId="19" fillId="4" borderId="19" xfId="0" applyFont="1" applyFill="1" applyBorder="1" applyAlignment="1">
      <alignment horizontal="center" vertical="center"/>
    </xf>
    <xf numFmtId="0" fontId="19" fillId="4" borderId="31" xfId="0" applyFont="1" applyFill="1" applyBorder="1" applyAlignment="1">
      <alignment horizontal="center" vertical="center"/>
    </xf>
    <xf numFmtId="0" fontId="20" fillId="0" borderId="19" xfId="0" applyFont="1" applyBorder="1" applyAlignment="1">
      <alignment horizontal="left" vertical="center" wrapText="1"/>
    </xf>
    <xf numFmtId="0" fontId="20" fillId="0" borderId="30" xfId="0" applyFont="1" applyBorder="1" applyAlignment="1">
      <alignment horizontal="left" vertical="center" wrapText="1"/>
    </xf>
    <xf numFmtId="0" fontId="20" fillId="0" borderId="31" xfId="0" applyFont="1" applyBorder="1" applyAlignment="1">
      <alignment horizontal="left" vertical="center" wrapText="1"/>
    </xf>
    <xf numFmtId="0" fontId="21" fillId="4" borderId="8" xfId="0" applyFont="1" applyFill="1" applyBorder="1" applyAlignment="1">
      <alignment horizontal="center" vertical="center"/>
    </xf>
    <xf numFmtId="0" fontId="22" fillId="0" borderId="8" xfId="0" applyFont="1" applyBorder="1" applyAlignment="1">
      <alignment horizontal="center" vertical="center" wrapText="1"/>
    </xf>
    <xf numFmtId="0" fontId="23" fillId="13" borderId="19" xfId="0" applyFont="1" applyFill="1" applyBorder="1" applyAlignment="1">
      <alignment horizontal="center" vertical="center"/>
    </xf>
    <xf numFmtId="0" fontId="23" fillId="13" borderId="31" xfId="0" applyFont="1" applyFill="1" applyBorder="1" applyAlignment="1">
      <alignment horizontal="center" vertical="center"/>
    </xf>
    <xf numFmtId="0" fontId="24" fillId="4" borderId="8" xfId="0" applyFont="1" applyFill="1" applyBorder="1" applyAlignment="1">
      <alignment horizontal="center" vertical="center"/>
    </xf>
    <xf numFmtId="0" fontId="24" fillId="4" borderId="8" xfId="0" applyFont="1" applyFill="1" applyBorder="1" applyAlignment="1">
      <alignment vertical="center"/>
    </xf>
    <xf numFmtId="0" fontId="25" fillId="4" borderId="8" xfId="0" applyFont="1" applyFill="1" applyBorder="1" applyAlignment="1">
      <alignment vertical="center" wrapText="1"/>
    </xf>
    <xf numFmtId="0" fontId="18" fillId="12" borderId="0" xfId="0" applyFont="1" applyFill="1" applyAlignment="1">
      <alignment horizontal="left" vertical="center" wrapText="1"/>
    </xf>
    <xf numFmtId="0" fontId="23" fillId="4" borderId="8" xfId="0" applyFont="1" applyFill="1" applyBorder="1" applyAlignment="1">
      <alignment horizontal="center" vertical="center"/>
    </xf>
    <xf numFmtId="0" fontId="26" fillId="3" borderId="8" xfId="0" applyFont="1" applyFill="1" applyBorder="1" applyAlignment="1">
      <alignment vertical="center"/>
    </xf>
    <xf numFmtId="0" fontId="23" fillId="4" borderId="11" xfId="0" applyFont="1" applyFill="1" applyBorder="1" applyAlignment="1">
      <alignment vertical="center"/>
    </xf>
    <xf numFmtId="0" fontId="18" fillId="4" borderId="0" xfId="0" applyFont="1" applyFill="1" applyAlignment="1">
      <alignment horizontal="center" vertical="center"/>
    </xf>
    <xf numFmtId="0" fontId="23" fillId="4" borderId="8" xfId="0" applyFont="1" applyFill="1" applyBorder="1" applyAlignment="1">
      <alignment horizontal="center" vertical="center" wrapText="1"/>
    </xf>
    <xf numFmtId="0" fontId="23" fillId="4" borderId="8" xfId="0" applyFont="1" applyFill="1" applyBorder="1" applyAlignment="1">
      <alignment vertical="center"/>
    </xf>
    <xf numFmtId="0" fontId="18" fillId="3" borderId="8" xfId="0" applyFont="1" applyFill="1" applyBorder="1" applyAlignment="1">
      <alignment vertical="center"/>
    </xf>
    <xf numFmtId="0" fontId="18" fillId="4" borderId="0" xfId="0" applyFont="1" applyFill="1" applyAlignment="1">
      <alignment vertical="center"/>
    </xf>
    <xf numFmtId="0" fontId="18" fillId="4" borderId="19" xfId="0" applyFont="1" applyFill="1" applyBorder="1" applyAlignment="1">
      <alignment vertical="center"/>
    </xf>
    <xf numFmtId="0" fontId="23" fillId="13" borderId="30" xfId="0" applyFont="1" applyFill="1" applyBorder="1" applyAlignment="1">
      <alignment horizontal="center" vertical="center"/>
    </xf>
    <xf numFmtId="0" fontId="18" fillId="4" borderId="31" xfId="0" applyFont="1" applyFill="1" applyBorder="1" applyAlignment="1">
      <alignment horizontal="center" vertical="center"/>
    </xf>
    <xf numFmtId="0" fontId="18" fillId="4" borderId="8" xfId="0" applyFont="1" applyFill="1" applyBorder="1" applyAlignment="1">
      <alignment horizontal="center" vertical="center"/>
    </xf>
    <xf numFmtId="0" fontId="18" fillId="4" borderId="19" xfId="0" applyFont="1" applyFill="1" applyBorder="1" applyAlignment="1">
      <alignment horizontal="center" vertical="center"/>
    </xf>
    <xf numFmtId="0" fontId="27" fillId="4" borderId="0" xfId="0" applyFont="1" applyFill="1" applyAlignment="1">
      <alignment vertical="center"/>
    </xf>
    <xf numFmtId="0" fontId="18" fillId="3" borderId="9" xfId="0" applyFont="1" applyFill="1" applyBorder="1" applyAlignment="1">
      <alignment vertical="center"/>
    </xf>
    <xf numFmtId="0" fontId="18" fillId="4" borderId="24" xfId="0" applyFont="1" applyFill="1" applyBorder="1" applyAlignment="1">
      <alignment vertical="center"/>
    </xf>
    <xf numFmtId="0" fontId="23" fillId="4" borderId="9" xfId="0" applyFont="1" applyFill="1" applyBorder="1" applyAlignment="1">
      <alignment horizontal="center" vertical="center"/>
    </xf>
    <xf numFmtId="180" fontId="18" fillId="4" borderId="0" xfId="0" applyNumberFormat="1" applyFont="1" applyFill="1" applyAlignment="1">
      <alignment vertical="center"/>
    </xf>
    <xf numFmtId="0" fontId="23" fillId="4" borderId="11" xfId="0" applyFont="1" applyFill="1" applyBorder="1" applyAlignment="1">
      <alignment horizontal="center" vertical="center"/>
    </xf>
    <xf numFmtId="0" fontId="28" fillId="4" borderId="8" xfId="0" applyFont="1" applyFill="1" applyBorder="1" applyAlignment="1">
      <alignment horizontal="center" vertical="center"/>
    </xf>
    <xf numFmtId="0" fontId="27" fillId="3" borderId="8" xfId="0" applyFont="1" applyFill="1" applyBorder="1" applyAlignment="1">
      <alignment vertical="center"/>
    </xf>
    <xf numFmtId="0" fontId="18" fillId="0" borderId="8" xfId="0" applyFont="1" applyBorder="1" applyAlignment="1">
      <alignment vertical="center"/>
    </xf>
  </cellXfs>
  <cellStyles count="78">
    <cellStyle name="常规" xfId="0" builtinId="0"/>
    <cellStyle name="Input [yellow]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Date 2" xfId="10"/>
    <cellStyle name="超链接" xfId="11" builtinId="8"/>
    <cellStyle name="Unprotect" xfId="12"/>
    <cellStyle name="60% - 强调文字颜色 3" xfId="13" builtinId="40"/>
    <cellStyle name="HIGHLIGHT" xfId="14"/>
    <cellStyle name="百分比" xfId="15" builtinId="5"/>
    <cellStyle name="已访问的超链接" xfId="16" builtinId="9"/>
    <cellStyle name="注释" xfId="17" builtinId="10"/>
    <cellStyle name="60% - 强调文字颜色 2" xfId="18" builtinId="36"/>
    <cellStyle name="En-tête" xfId="19"/>
    <cellStyle name="标题 4" xfId="20" builtinId="19"/>
    <cellStyle name="警告文本" xfId="21" builtinId="1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HEADER" xfId="31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适中" xfId="38" builtinId="28"/>
    <cellStyle name="Heading2" xfId="39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Actual Date" xfId="46"/>
    <cellStyle name="强调文字颜色 3" xfId="47" builtinId="37"/>
    <cellStyle name="强调文字颜色 4" xfId="48" builtinId="41"/>
    <cellStyle name="no dec" xfId="49"/>
    <cellStyle name="Heading1" xfId="50"/>
    <cellStyle name="20% - 强调文字颜色 4" xfId="51" builtinId="42"/>
    <cellStyle name="Normal 2" xfId="52"/>
    <cellStyle name="40% - 强调文字颜色 4" xfId="53" builtinId="43"/>
    <cellStyle name="强调文字颜色 5" xfId="54" builtinId="45"/>
    <cellStyle name="40% - 强调文字颜色 5" xfId="55" builtinId="47"/>
    <cellStyle name="60% - 强调文字颜色 5" xfId="56" builtinId="48"/>
    <cellStyle name="强调文字颜色 6" xfId="57" builtinId="49"/>
    <cellStyle name="40% - 强调文字颜色 6" xfId="58" builtinId="51"/>
    <cellStyle name="60% - 强调文字颜色 6" xfId="59" builtinId="52"/>
    <cellStyle name="Date" xfId="60"/>
    <cellStyle name="En-tête 2" xfId="61"/>
    <cellStyle name="Fixed" xfId="62"/>
    <cellStyle name="Grey" xfId="63"/>
    <cellStyle name="Normal - Style1" xfId="64"/>
    <cellStyle name="Normal 2 2" xfId="65"/>
    <cellStyle name="Normal 3" xfId="66"/>
    <cellStyle name="Normal 4" xfId="67"/>
    <cellStyle name="Percent [2]" xfId="68"/>
    <cellStyle name="Standard 2" xfId="69"/>
    <cellStyle name="Unprot" xfId="70"/>
    <cellStyle name="Unprot$" xfId="71"/>
    <cellStyle name="Unprot_CurrencySKorea" xfId="72"/>
    <cellStyle name="常规 2" xfId="73"/>
    <cellStyle name="常规 3" xfId="74"/>
    <cellStyle name="常规 4" xfId="75"/>
    <cellStyle name="汇总 2" xfId="76"/>
    <cellStyle name="표준_W98 작동력 계산_100528" xfId="77"/>
  </cellStyles>
  <dxfs count="5">
    <dxf>
      <fill>
        <patternFill patternType="solid">
          <bgColor theme="0" tint="-0.249977111117893"/>
        </patternFill>
      </fill>
    </dxf>
    <dxf>
      <font>
        <strike val="0"/>
      </font>
      <fill>
        <patternFill patternType="solid">
          <bgColor theme="0" tint="-0.249977111117893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rgb="FFFF0000"/>
        </patternFill>
      </fill>
    </dxf>
    <dxf>
      <font>
        <strike val="0"/>
      </font>
      <fill>
        <patternFill patternType="solid">
          <bgColor theme="0" tint="-0.249977111117893"/>
        </patternFill>
      </fill>
    </dxf>
  </dxf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externalLink" Target="externalLinks/externalLink2.xml"/><Relationship Id="rId14" Type="http://schemas.openxmlformats.org/officeDocument/2006/relationships/externalLink" Target="externalLinks/externalLink1.xml"/><Relationship Id="rId13" Type="http://schemas.openxmlformats.org/officeDocument/2006/relationships/customXml" Target="../customXml/item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7</xdr:col>
      <xdr:colOff>16389</xdr:colOff>
      <xdr:row>7</xdr:row>
      <xdr:rowOff>16388</xdr:rowOff>
    </xdr:from>
    <xdr:to>
      <xdr:col>8</xdr:col>
      <xdr:colOff>475227</xdr:colOff>
      <xdr:row>10</xdr:row>
      <xdr:rowOff>260646</xdr:rowOff>
    </xdr:to>
    <xdr:pic>
      <xdr:nvPicPr>
        <xdr:cNvPr id="9" name="图片 8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74275" y="2488565"/>
          <a:ext cx="2066925" cy="109029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jgxpw\AppData\Local\Temp\notesE8DBF2\EXCLOSE_K211%20seals%20information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if84e\AppData\Local\Microsoft\Windows\Temporary%20Internet%20Files\Content.Outlook\JMA3X2F1\2013.05.07_Front%20door%20%20data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cratch"/>
      <sheetName val="Summary"/>
      <sheetName val="Energy Breakdown (F)"/>
      <sheetName val="Energy Breakdown (R)"/>
      <sheetName val="KE Profile (F)"/>
      <sheetName val="KE Profile (R)"/>
      <sheetName val="ExClose &quot;Main&quot; (F)"/>
      <sheetName val="ExClose &quot;Main&quot; (R)"/>
      <sheetName val="Main"/>
      <sheetName val="MakePlots"/>
      <sheetName val="StoAnal"/>
      <sheetName val="PrimSealGeom"/>
      <sheetName val="SecSealGeom"/>
      <sheetName val="AuxSealGeom"/>
      <sheetName val="CLDPrep"/>
      <sheetName val="PrimCLD"/>
      <sheetName val="SecCLD"/>
      <sheetName val="AuxCLD"/>
      <sheetName val="SliderLtchs"/>
      <sheetName val="CLHngLtch"/>
      <sheetName val="CVL"/>
      <sheetName val="CntrBal"/>
      <sheetName val="FR-Swing"/>
      <sheetName val="FR-Hinged"/>
      <sheetName val="FR-Hinged4BarTq"/>
      <sheetName val="FR-4Bar"/>
      <sheetName val="SldngDr"/>
      <sheetName val="CloseAnl0"/>
      <sheetName val="CloseAnl1"/>
      <sheetName val="CloseAnl2"/>
      <sheetName val="CloseAnl3"/>
      <sheetName val="CloseAnl4"/>
      <sheetName val="CloseAnl5"/>
      <sheetName val="CloseAnl6"/>
      <sheetName val="CloseAnl7"/>
      <sheetName val="IterationData"/>
      <sheetName val="CaseData"/>
      <sheetName val="BaseCase"/>
      <sheetName val="ChangeHistory"/>
      <sheetName val="EXCLOSE_K211 seals inform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Main"/>
      <sheetName val="Primary"/>
      <sheetName val="Second"/>
      <sheetName val="Aux"/>
      <sheetName val="CLHngLtch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s://jingyan.baidu.com/article/3052f5a12e6aad97f31f86df.html" TargetMode="External"/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>
    <tabColor rgb="FFFFFF00"/>
  </sheetPr>
  <dimension ref="D6:D12"/>
  <sheetViews>
    <sheetView workbookViewId="0">
      <selection activeCell="P18" sqref="P18"/>
    </sheetView>
  </sheetViews>
  <sheetFormatPr defaultColWidth="9" defaultRowHeight="14.4" outlineLevelCol="3"/>
  <cols>
    <col min="1" max="16384" width="9" style="92"/>
  </cols>
  <sheetData>
    <row r="6" spans="4:4">
      <c r="D6" s="92" t="s">
        <v>0</v>
      </c>
    </row>
    <row r="7" spans="4:4">
      <c r="D7" s="92" t="s">
        <v>1</v>
      </c>
    </row>
    <row r="8" spans="4:4">
      <c r="D8" s="92" t="s">
        <v>2</v>
      </c>
    </row>
    <row r="9" spans="4:4">
      <c r="D9" s="92" t="s">
        <v>3</v>
      </c>
    </row>
    <row r="10" spans="4:4">
      <c r="D10" s="92" t="s">
        <v>4</v>
      </c>
    </row>
    <row r="11" spans="4:4">
      <c r="D11" s="92" t="s">
        <v>5</v>
      </c>
    </row>
    <row r="12" spans="4:4">
      <c r="D12" s="92" t="s">
        <v>6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tabColor rgb="FFFF0000"/>
  </sheetPr>
  <dimension ref="A1:L26"/>
  <sheetViews>
    <sheetView zoomScale="70" zoomScaleNormal="70" workbookViewId="0">
      <selection activeCell="F10" sqref="F10"/>
    </sheetView>
  </sheetViews>
  <sheetFormatPr defaultColWidth="0" defaultRowHeight="20.4" zeroHeight="1"/>
  <cols>
    <col min="1" max="1" width="35.1111111111111" style="207" customWidth="1"/>
    <col min="2" max="2" width="22.5555555555556" style="208" customWidth="1"/>
    <col min="3" max="3" width="27.3333333333333" style="208" customWidth="1"/>
    <col min="4" max="6" width="13.2222222222222" style="208" customWidth="1"/>
    <col min="7" max="7" width="22" style="208" customWidth="1"/>
    <col min="8" max="8" width="23.4444444444444" style="208" customWidth="1"/>
    <col min="9" max="9" width="12.8888888888889" style="208" customWidth="1"/>
    <col min="10" max="16384" width="12.8888888888889" style="208" hidden="1" customWidth="1"/>
  </cols>
  <sheetData>
    <row r="1" ht="36.75" customHeight="1" spans="2:12">
      <c r="B1" s="209" t="s">
        <v>7</v>
      </c>
      <c r="C1" s="210"/>
      <c r="D1" s="211" t="s">
        <v>8</v>
      </c>
      <c r="E1" s="212"/>
      <c r="F1" s="212"/>
      <c r="G1" s="212"/>
      <c r="H1" s="213"/>
      <c r="K1" s="208">
        <f>MATCH(D2,K2:K5,0)</f>
        <v>1</v>
      </c>
      <c r="L1" s="208">
        <f ca="1">OFFSET(L1,K1,0)</f>
        <v>1</v>
      </c>
    </row>
    <row r="2" ht="36.75" customHeight="1" spans="2:12">
      <c r="B2" s="214" t="s">
        <v>9</v>
      </c>
      <c r="C2" s="214"/>
      <c r="D2" s="215" t="s">
        <v>10</v>
      </c>
      <c r="E2" s="215"/>
      <c r="F2" s="215"/>
      <c r="G2" s="215"/>
      <c r="H2" s="215"/>
      <c r="K2" s="208" t="s">
        <v>10</v>
      </c>
      <c r="L2" s="208">
        <v>1</v>
      </c>
    </row>
    <row r="3" ht="34.8" spans="2:12">
      <c r="B3" s="216"/>
      <c r="C3" s="217"/>
      <c r="D3" s="218" t="s">
        <v>11</v>
      </c>
      <c r="E3" s="218" t="s">
        <v>12</v>
      </c>
      <c r="F3" s="218" t="s">
        <v>13</v>
      </c>
      <c r="G3" s="219" t="s">
        <v>14</v>
      </c>
      <c r="H3" s="220" t="s">
        <v>15</v>
      </c>
      <c r="I3" s="229"/>
      <c r="K3" s="208" t="s">
        <v>16</v>
      </c>
      <c r="L3" s="208">
        <v>2</v>
      </c>
    </row>
    <row r="4" ht="21" customHeight="1" spans="1:12">
      <c r="A4" s="221"/>
      <c r="B4" s="222" t="s">
        <v>17</v>
      </c>
      <c r="C4" s="222"/>
      <c r="D4" s="223">
        <v>5470</v>
      </c>
      <c r="E4" s="223">
        <v>4.6</v>
      </c>
      <c r="F4" s="223">
        <v>1751.39</v>
      </c>
      <c r="G4" s="223">
        <v>53</v>
      </c>
      <c r="H4" s="223">
        <v>15</v>
      </c>
      <c r="I4" s="229"/>
      <c r="K4" s="208" t="s">
        <v>18</v>
      </c>
      <c r="L4" s="208">
        <v>3</v>
      </c>
    </row>
    <row r="5" ht="21" customHeight="1" spans="1:12">
      <c r="A5" s="221"/>
      <c r="B5" s="216"/>
      <c r="C5" s="217"/>
      <c r="D5" s="222" t="s">
        <v>11</v>
      </c>
      <c r="E5" s="222" t="s">
        <v>12</v>
      </c>
      <c r="F5" s="222" t="s">
        <v>13</v>
      </c>
      <c r="G5" s="224" t="s">
        <v>19</v>
      </c>
      <c r="H5" s="225"/>
      <c r="I5" s="229"/>
      <c r="K5" s="208" t="s">
        <v>20</v>
      </c>
      <c r="L5" s="208">
        <v>7</v>
      </c>
    </row>
    <row r="6" ht="22.2" spans="2:9">
      <c r="B6" s="226" t="s">
        <v>21</v>
      </c>
      <c r="C6" s="227" t="s">
        <v>22</v>
      </c>
      <c r="D6" s="228">
        <v>5130.77</v>
      </c>
      <c r="E6" s="228">
        <v>378</v>
      </c>
      <c r="F6" s="228">
        <v>2243.64</v>
      </c>
      <c r="G6" s="228">
        <v>2</v>
      </c>
      <c r="H6" s="229"/>
      <c r="I6" s="229"/>
    </row>
    <row r="7" ht="22.2" spans="2:9">
      <c r="B7" s="226"/>
      <c r="C7" s="227" t="s">
        <v>23</v>
      </c>
      <c r="D7" s="228"/>
      <c r="E7" s="228"/>
      <c r="F7" s="228"/>
      <c r="G7" s="230"/>
      <c r="H7" s="229"/>
      <c r="I7" s="229"/>
    </row>
    <row r="8" ht="22.2" spans="2:8">
      <c r="B8" s="222" t="s">
        <v>24</v>
      </c>
      <c r="C8" s="227" t="s">
        <v>25</v>
      </c>
      <c r="D8" s="228"/>
      <c r="E8" s="228"/>
      <c r="F8" s="228"/>
      <c r="G8" s="228">
        <v>0</v>
      </c>
      <c r="H8" s="229"/>
    </row>
    <row r="9" ht="22.2" spans="2:8">
      <c r="B9" s="222"/>
      <c r="C9" s="227" t="s">
        <v>26</v>
      </c>
      <c r="D9" s="228"/>
      <c r="E9" s="228"/>
      <c r="F9" s="228"/>
      <c r="G9" s="228">
        <v>0</v>
      </c>
      <c r="H9" s="229"/>
    </row>
    <row r="10" ht="22.2" spans="2:8">
      <c r="B10" s="222"/>
      <c r="C10" s="227" t="s">
        <v>27</v>
      </c>
      <c r="D10" s="228"/>
      <c r="E10" s="228"/>
      <c r="F10" s="228"/>
      <c r="G10" s="228">
        <v>0</v>
      </c>
      <c r="H10" s="229"/>
    </row>
    <row r="11" ht="22.2" spans="2:8">
      <c r="B11" s="222"/>
      <c r="C11" s="227" t="s">
        <v>28</v>
      </c>
      <c r="D11" s="228"/>
      <c r="E11" s="228"/>
      <c r="F11" s="228"/>
      <c r="G11" s="228">
        <v>0</v>
      </c>
      <c r="H11" s="229"/>
    </row>
    <row r="12" ht="21" customHeight="1" spans="2:9">
      <c r="B12" s="216"/>
      <c r="C12" s="231"/>
      <c r="D12" s="232" t="s">
        <v>11</v>
      </c>
      <c r="E12" s="233" t="s">
        <v>12</v>
      </c>
      <c r="F12" s="234" t="s">
        <v>13</v>
      </c>
      <c r="G12" s="235"/>
      <c r="H12" s="235"/>
      <c r="I12" s="229"/>
    </row>
    <row r="13" ht="21" customHeight="1" spans="2:9">
      <c r="B13" s="222" t="s">
        <v>29</v>
      </c>
      <c r="C13" s="222"/>
      <c r="D13" s="236">
        <v>5609.3</v>
      </c>
      <c r="E13" s="236">
        <v>0</v>
      </c>
      <c r="F13" s="236">
        <v>1237.45</v>
      </c>
      <c r="G13" s="237"/>
      <c r="H13" s="229"/>
      <c r="I13" s="229"/>
    </row>
    <row r="14" ht="22.2" spans="2:9">
      <c r="B14" s="238" t="s">
        <v>30</v>
      </c>
      <c r="C14" s="227" t="s">
        <v>31</v>
      </c>
      <c r="D14" s="228">
        <v>5194.8</v>
      </c>
      <c r="E14" s="228">
        <v>588.7</v>
      </c>
      <c r="F14" s="228">
        <v>2089.385</v>
      </c>
      <c r="G14" s="239"/>
      <c r="H14" s="239"/>
      <c r="I14" s="229"/>
    </row>
    <row r="15" ht="22.2" spans="2:9">
      <c r="B15" s="240"/>
      <c r="C15" s="227" t="s">
        <v>32</v>
      </c>
      <c r="D15" s="228">
        <v>5538.31</v>
      </c>
      <c r="E15" s="228">
        <v>672.21</v>
      </c>
      <c r="F15" s="228">
        <v>1741.256</v>
      </c>
      <c r="G15" s="239"/>
      <c r="H15" s="239"/>
      <c r="I15" s="229"/>
    </row>
    <row r="16" ht="22.2" spans="2:9">
      <c r="B16" s="238" t="s">
        <v>33</v>
      </c>
      <c r="C16" s="227" t="s">
        <v>31</v>
      </c>
      <c r="D16" s="228"/>
      <c r="E16" s="228"/>
      <c r="F16" s="228"/>
      <c r="G16" s="239"/>
      <c r="H16" s="239"/>
      <c r="I16" s="229"/>
    </row>
    <row r="17" ht="22.2" spans="2:9">
      <c r="B17" s="240"/>
      <c r="C17" s="227" t="s">
        <v>32</v>
      </c>
      <c r="D17" s="228"/>
      <c r="E17" s="228"/>
      <c r="F17" s="228"/>
      <c r="G17" s="239"/>
      <c r="H17" s="239"/>
      <c r="I17" s="229"/>
    </row>
    <row r="18" ht="22.2" spans="2:9">
      <c r="B18" s="238" t="s">
        <v>34</v>
      </c>
      <c r="C18" s="227" t="s">
        <v>35</v>
      </c>
      <c r="D18" s="228">
        <v>5680</v>
      </c>
      <c r="E18" s="228">
        <v>424</v>
      </c>
      <c r="F18" s="228">
        <v>1197</v>
      </c>
      <c r="G18" s="229"/>
      <c r="H18" s="229"/>
      <c r="I18" s="229"/>
    </row>
    <row r="19" ht="22.2" spans="2:9">
      <c r="B19" s="240"/>
      <c r="C19" s="227" t="s">
        <v>36</v>
      </c>
      <c r="D19" s="228">
        <v>5544</v>
      </c>
      <c r="E19" s="228">
        <v>350</v>
      </c>
      <c r="F19" s="228">
        <v>1256</v>
      </c>
      <c r="G19" s="229"/>
      <c r="H19" s="229"/>
      <c r="I19" s="229"/>
    </row>
    <row r="20" ht="22.2" hidden="1" spans="2:9">
      <c r="B20" s="241" t="s">
        <v>37</v>
      </c>
      <c r="C20" s="241"/>
      <c r="D20" s="242">
        <v>4000</v>
      </c>
      <c r="E20" s="242">
        <v>558.9</v>
      </c>
      <c r="F20" s="242">
        <v>1000</v>
      </c>
      <c r="G20" s="229"/>
      <c r="H20" s="229"/>
      <c r="I20" s="229"/>
    </row>
    <row r="21" spans="2:9">
      <c r="B21" s="233" t="s">
        <v>38</v>
      </c>
      <c r="C21" s="233"/>
      <c r="D21" s="243">
        <v>5610.3</v>
      </c>
      <c r="E21" s="243">
        <v>0</v>
      </c>
      <c r="F21" s="243">
        <v>1230.45</v>
      </c>
      <c r="G21" s="229"/>
      <c r="H21" s="229"/>
      <c r="I21" s="229"/>
    </row>
    <row r="22" ht="14.4" hidden="1"/>
    <row r="23" ht="14.4" hidden="1"/>
    <row r="24" ht="14.4" hidden="1"/>
    <row r="25" ht="14.4" hidden="1"/>
    <row r="26" ht="14.4" hidden="1"/>
  </sheetData>
  <protectedRanges>
    <protectedRange sqref="D4:H4 D6:F11 G8:G11 G6 D13:F20" name="区域2"/>
    <protectedRange sqref="D1:H2 D21:F21" name="区域3"/>
  </protectedRanges>
  <mergeCells count="16">
    <mergeCell ref="B1:C1"/>
    <mergeCell ref="D1:H1"/>
    <mergeCell ref="B2:C2"/>
    <mergeCell ref="D2:H2"/>
    <mergeCell ref="B3:C3"/>
    <mergeCell ref="B4:C4"/>
    <mergeCell ref="B5:C5"/>
    <mergeCell ref="B12:C12"/>
    <mergeCell ref="B13:C13"/>
    <mergeCell ref="B20:C20"/>
    <mergeCell ref="B21:C21"/>
    <mergeCell ref="B6:B7"/>
    <mergeCell ref="B8:B11"/>
    <mergeCell ref="B14:B15"/>
    <mergeCell ref="B16:B17"/>
    <mergeCell ref="B18:B19"/>
  </mergeCells>
  <conditionalFormatting sqref="D7:F7">
    <cfRule type="expression" dxfId="0" priority="1">
      <formula>OR($L$1=2,$L$1=2)</formula>
    </cfRule>
  </conditionalFormatting>
  <conditionalFormatting sqref="D6:G6 D7:F7">
    <cfRule type="expression" dxfId="0" priority="4">
      <formula>$L$1=3</formula>
    </cfRule>
  </conditionalFormatting>
  <conditionalFormatting sqref="D8:G11">
    <cfRule type="expression" dxfId="0" priority="3">
      <formula>$L$1&lt;&gt;3</formula>
    </cfRule>
  </conditionalFormatting>
  <conditionalFormatting sqref="D16:F17">
    <cfRule type="expression" dxfId="0" priority="2">
      <formula>平衡件!$M$1=0</formula>
    </cfRule>
  </conditionalFormatting>
  <conditionalFormatting sqref="D16:F17 D19:F19">
    <cfRule type="expression" dxfId="1" priority="5">
      <formula>$L$1=1</formula>
    </cfRule>
  </conditionalFormatting>
  <dataValidations count="1">
    <dataValidation type="list" allowBlank="1" showInputMessage="1" showErrorMessage="1" sqref="D2:H2">
      <formula1>$K$2:$K$5</formula1>
    </dataValidation>
  </dataValidations>
  <pageMargins left="0.699305555555556" right="0.699305555555556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3">
    <tabColor rgb="FFFF0000"/>
  </sheetPr>
  <dimension ref="A1:M143"/>
  <sheetViews>
    <sheetView tabSelected="1" zoomScale="115" zoomScaleNormal="115" workbookViewId="0">
      <selection activeCell="F8" sqref="F8"/>
    </sheetView>
  </sheetViews>
  <sheetFormatPr defaultColWidth="0" defaultRowHeight="17.4" zeroHeight="1"/>
  <cols>
    <col min="1" max="1" width="27.8888888888889" style="137" customWidth="1"/>
    <col min="2" max="2" width="24.4444444444444" style="137" customWidth="1"/>
    <col min="3" max="3" width="15.6666666666667" style="137" customWidth="1"/>
    <col min="4" max="4" width="17.1944444444444" style="137" customWidth="1"/>
    <col min="5" max="5" width="17.3796296296296" style="137" customWidth="1"/>
    <col min="6" max="6" width="40.4444444444444" style="137" customWidth="1"/>
    <col min="7" max="7" width="33.2222222222222" style="137" hidden="1" customWidth="1"/>
    <col min="8" max="8" width="18.3333333333333" style="163" hidden="1" customWidth="1"/>
    <col min="9" max="9" width="9.66666666666667" style="163" hidden="1" customWidth="1"/>
    <col min="10" max="10" width="2.88888888888889" style="137" hidden="1" customWidth="1"/>
    <col min="11" max="11" width="25.6666666666667" style="164" hidden="1" customWidth="1"/>
    <col min="12" max="12" width="12.6666666666667" style="164" hidden="1" customWidth="1"/>
    <col min="13" max="13" width="14.7777777777778" style="164" hidden="1" customWidth="1"/>
    <col min="14" max="16384" width="4" style="137" hidden="1" customWidth="1"/>
  </cols>
  <sheetData>
    <row r="1" spans="1:13">
      <c r="A1" s="165" t="s">
        <v>39</v>
      </c>
      <c r="B1" s="166"/>
      <c r="C1" s="167" t="s">
        <v>40</v>
      </c>
      <c r="D1" s="167"/>
      <c r="E1" s="168"/>
      <c r="H1" s="163" t="s">
        <v>41</v>
      </c>
      <c r="I1" s="163">
        <f>MATCH(B2,H3:H8,0)</f>
        <v>2</v>
      </c>
      <c r="K1" s="164">
        <f ca="1">OFFSET(K2,$I$1,0)</f>
        <v>0</v>
      </c>
      <c r="L1" s="164">
        <f ca="1" t="shared" ref="L1:M1" si="0">OFFSET(L2,$I$1,0)</f>
        <v>1</v>
      </c>
      <c r="M1" s="164">
        <f ca="1" t="shared" si="0"/>
        <v>0</v>
      </c>
    </row>
    <row r="2" ht="34.8" spans="1:13">
      <c r="A2" s="169" t="s">
        <v>42</v>
      </c>
      <c r="B2" s="170" t="s">
        <v>43</v>
      </c>
      <c r="C2" s="171" t="str">
        <f>IF(B2="限位器","角度(°)","伸长量(mm，从0开始)")</f>
        <v>伸长量(mm，从0开始)</v>
      </c>
      <c r="D2" s="171" t="str">
        <f>IF(B2="限位器","关门扭矩（Nm)","伸长过程的反力(N）")</f>
        <v>伸长过程的反力(N）</v>
      </c>
      <c r="E2" s="172" t="str">
        <f>IF(B2="限位器","开门扭矩（Nm)","压缩过程的反力(N）")</f>
        <v>压缩过程的反力(N）</v>
      </c>
      <c r="I2" s="163" t="s">
        <v>44</v>
      </c>
      <c r="J2" s="163"/>
      <c r="K2" s="164" t="s">
        <v>45</v>
      </c>
      <c r="L2" s="137" t="s">
        <v>46</v>
      </c>
      <c r="M2" s="137" t="s">
        <v>47</v>
      </c>
    </row>
    <row r="3" ht="18.15" spans="1:13">
      <c r="A3" s="173" t="s">
        <v>44</v>
      </c>
      <c r="B3" s="174">
        <v>2</v>
      </c>
      <c r="C3" s="175">
        <v>0</v>
      </c>
      <c r="D3" s="176">
        <v>1251.9</v>
      </c>
      <c r="E3" s="176">
        <v>1301.9</v>
      </c>
      <c r="F3" s="177" t="str">
        <f ca="1">OFFSET(G2,I1,0)</f>
        <v>气弹簧数据最多20组，一般F1-F4即可</v>
      </c>
      <c r="G3" s="137" t="s">
        <v>48</v>
      </c>
      <c r="H3" s="163" t="s">
        <v>49</v>
      </c>
      <c r="I3" s="163">
        <v>1</v>
      </c>
      <c r="K3" s="164">
        <v>-1</v>
      </c>
      <c r="L3" s="164">
        <v>0</v>
      </c>
      <c r="M3" s="164">
        <v>0</v>
      </c>
    </row>
    <row r="4" spans="1:13">
      <c r="A4" s="178" t="str">
        <f>IF(OR(B2="气弹簧",B2=H8),"气弹簧1杆外直径(mm)","")</f>
        <v>气弹簧1杆外直径(mm)</v>
      </c>
      <c r="B4" s="179">
        <v>10</v>
      </c>
      <c r="C4" s="180">
        <v>149.7</v>
      </c>
      <c r="D4" s="181">
        <v>737.2</v>
      </c>
      <c r="E4" s="182">
        <v>787.2</v>
      </c>
      <c r="F4" s="177" t="s">
        <v>50</v>
      </c>
      <c r="G4" s="137" t="s">
        <v>51</v>
      </c>
      <c r="H4" s="163" t="s">
        <v>43</v>
      </c>
      <c r="I4" s="163">
        <v>1</v>
      </c>
      <c r="J4" s="137">
        <v>2</v>
      </c>
      <c r="K4" s="164">
        <f>ABS(B3-2)</f>
        <v>0</v>
      </c>
      <c r="L4" s="164">
        <v>1</v>
      </c>
      <c r="M4" s="164">
        <v>0</v>
      </c>
    </row>
    <row r="5" spans="1:13">
      <c r="A5" s="178" t="str">
        <f>IF(OR(B2="气弹簧",B2=H8),"气弹簧1管内直径(mm)","")</f>
        <v>气弹簧1管内直径(mm)</v>
      </c>
      <c r="B5" s="179">
        <v>22</v>
      </c>
      <c r="C5" s="183"/>
      <c r="D5" s="184"/>
      <c r="E5" s="185"/>
      <c r="F5" s="177" t="s">
        <v>52</v>
      </c>
      <c r="G5" s="137" t="s">
        <v>53</v>
      </c>
      <c r="H5" s="163" t="s">
        <v>54</v>
      </c>
      <c r="I5" s="163">
        <v>1</v>
      </c>
      <c r="J5" s="137">
        <v>2</v>
      </c>
      <c r="K5" s="164">
        <f>ABS(B3-2)</f>
        <v>0</v>
      </c>
      <c r="L5" s="164">
        <v>0</v>
      </c>
      <c r="M5" s="164">
        <v>0</v>
      </c>
    </row>
    <row r="6" spans="1:13">
      <c r="A6" s="178" t="str">
        <f>IF(B2=H8,"气弹簧2杆外直径(mm)","")</f>
        <v/>
      </c>
      <c r="B6" s="179"/>
      <c r="C6" s="183"/>
      <c r="D6" s="184"/>
      <c r="E6" s="185"/>
      <c r="F6" s="177"/>
      <c r="G6" s="137" t="s">
        <v>53</v>
      </c>
      <c r="H6" s="163" t="s">
        <v>55</v>
      </c>
      <c r="I6" s="163">
        <v>2</v>
      </c>
      <c r="K6" s="164">
        <v>2</v>
      </c>
      <c r="L6" s="164">
        <v>0</v>
      </c>
      <c r="M6" s="164">
        <v>0</v>
      </c>
    </row>
    <row r="7" spans="1:13">
      <c r="A7" s="178" t="str">
        <f>IF(B2=H8,"气弹簧2管内直径(mm)","")</f>
        <v/>
      </c>
      <c r="B7" s="179"/>
      <c r="C7" s="183"/>
      <c r="D7" s="184"/>
      <c r="E7" s="185"/>
      <c r="F7" s="177"/>
      <c r="G7" s="137" t="s">
        <v>56</v>
      </c>
      <c r="H7" s="163" t="s">
        <v>57</v>
      </c>
      <c r="I7" s="163">
        <v>1</v>
      </c>
      <c r="J7" s="137">
        <v>2</v>
      </c>
      <c r="K7" s="164">
        <f>ABS(B3-2)</f>
        <v>0</v>
      </c>
      <c r="L7" s="164">
        <v>0</v>
      </c>
      <c r="M7" s="164">
        <v>0</v>
      </c>
    </row>
    <row r="8" customHeight="1" spans="3:13">
      <c r="C8" s="183"/>
      <c r="D8" s="184"/>
      <c r="E8" s="185"/>
      <c r="F8" s="177"/>
      <c r="G8" s="137" t="s">
        <v>51</v>
      </c>
      <c r="H8" s="163" t="s">
        <v>58</v>
      </c>
      <c r="I8" s="163">
        <v>2</v>
      </c>
      <c r="K8" s="164">
        <v>2</v>
      </c>
      <c r="L8" s="164">
        <v>1</v>
      </c>
      <c r="M8" s="164">
        <v>1</v>
      </c>
    </row>
    <row r="9" spans="1:9">
      <c r="A9" s="186"/>
      <c r="B9" s="187"/>
      <c r="C9" s="183"/>
      <c r="D9" s="184"/>
      <c r="E9" s="185"/>
      <c r="F9" s="177"/>
      <c r="H9" s="188"/>
      <c r="I9" s="188"/>
    </row>
    <row r="10" spans="1:6">
      <c r="A10" s="186"/>
      <c r="B10" s="187"/>
      <c r="C10" s="183"/>
      <c r="D10" s="184"/>
      <c r="E10" s="185"/>
      <c r="F10" s="177"/>
    </row>
    <row r="11" spans="1:7">
      <c r="A11" s="186"/>
      <c r="B11" s="187"/>
      <c r="C11" s="183"/>
      <c r="D11" s="184"/>
      <c r="E11" s="185"/>
      <c r="F11" s="177"/>
      <c r="G11" s="189"/>
    </row>
    <row r="12" spans="1:6">
      <c r="A12" s="187"/>
      <c r="B12" s="187"/>
      <c r="C12" s="183"/>
      <c r="D12" s="184"/>
      <c r="E12" s="185"/>
      <c r="F12" s="177"/>
    </row>
    <row r="13" spans="3:6">
      <c r="C13" s="190"/>
      <c r="D13" s="191"/>
      <c r="E13" s="192"/>
      <c r="F13" s="177"/>
    </row>
    <row r="14" spans="3:5">
      <c r="C14" s="190"/>
      <c r="D14" s="191"/>
      <c r="E14" s="192"/>
    </row>
    <row r="15" spans="3:8">
      <c r="C15" s="190"/>
      <c r="D15" s="191"/>
      <c r="E15" s="192"/>
      <c r="G15" s="193"/>
      <c r="H15" s="164"/>
    </row>
    <row r="16" spans="3:9">
      <c r="C16" s="190"/>
      <c r="D16" s="191"/>
      <c r="E16" s="192"/>
      <c r="G16" s="193"/>
      <c r="I16" s="164"/>
    </row>
    <row r="17" spans="3:9">
      <c r="C17" s="190"/>
      <c r="D17" s="191"/>
      <c r="E17" s="192"/>
      <c r="G17" s="193"/>
      <c r="I17" s="164"/>
    </row>
    <row r="18" spans="3:5">
      <c r="C18" s="194"/>
      <c r="D18" s="195"/>
      <c r="E18" s="196"/>
    </row>
    <row r="19" spans="3:5">
      <c r="C19" s="190"/>
      <c r="D19" s="197"/>
      <c r="E19" s="192"/>
    </row>
    <row r="20" spans="3:5">
      <c r="C20" s="190"/>
      <c r="D20" s="198"/>
      <c r="E20" s="192"/>
    </row>
    <row r="21" spans="3:5">
      <c r="C21" s="190"/>
      <c r="D21" s="198"/>
      <c r="E21" s="192"/>
    </row>
    <row r="22" spans="3:5">
      <c r="C22" s="190"/>
      <c r="D22" s="199"/>
      <c r="E22" s="200"/>
    </row>
    <row r="23" spans="3:6">
      <c r="C23" s="201">
        <v>1</v>
      </c>
      <c r="D23" s="202"/>
      <c r="E23" s="203"/>
      <c r="F23" s="193" t="str">
        <f ca="1">IF(K1&gt;1,"←第二根杆的数据从这行开始","")</f>
        <v/>
      </c>
    </row>
    <row r="24" spans="3:6">
      <c r="C24" s="183"/>
      <c r="D24" s="184"/>
      <c r="E24" s="185"/>
      <c r="F24" s="193" t="str">
        <f ca="1">IF(K1&gt;1,OFFSET(G2,I1,0),"")</f>
        <v/>
      </c>
    </row>
    <row r="25" spans="3:5">
      <c r="C25" s="183"/>
      <c r="D25" s="184"/>
      <c r="E25" s="185"/>
    </row>
    <row r="26" spans="3:5">
      <c r="C26" s="183"/>
      <c r="D26" s="184"/>
      <c r="E26" s="185"/>
    </row>
    <row r="27" spans="3:5">
      <c r="C27" s="183"/>
      <c r="D27" s="184"/>
      <c r="E27" s="185"/>
    </row>
    <row r="28" spans="3:5">
      <c r="C28" s="183"/>
      <c r="D28" s="184"/>
      <c r="E28" s="185"/>
    </row>
    <row r="29" spans="3:5">
      <c r="C29" s="183"/>
      <c r="D29" s="184"/>
      <c r="E29" s="185"/>
    </row>
    <row r="30" spans="3:5">
      <c r="C30" s="183"/>
      <c r="D30" s="184"/>
      <c r="E30" s="185"/>
    </row>
    <row r="31" spans="3:5">
      <c r="C31" s="183"/>
      <c r="D31" s="184"/>
      <c r="E31" s="185"/>
    </row>
    <row r="32" spans="3:5">
      <c r="C32" s="183"/>
      <c r="D32" s="184"/>
      <c r="E32" s="185"/>
    </row>
    <row r="33" spans="3:5">
      <c r="C33" s="183"/>
      <c r="D33" s="184"/>
      <c r="E33" s="185"/>
    </row>
    <row r="34" ht="18.75" customHeight="1" spans="3:5">
      <c r="C34" s="190"/>
      <c r="D34" s="191"/>
      <c r="E34" s="192"/>
    </row>
    <row r="35" ht="18.75" customHeight="1" spans="3:5">
      <c r="C35" s="190"/>
      <c r="D35" s="191"/>
      <c r="E35" s="192"/>
    </row>
    <row r="36" ht="18.75" customHeight="1" spans="3:5">
      <c r="C36" s="190"/>
      <c r="D36" s="191"/>
      <c r="E36" s="192"/>
    </row>
    <row r="37" ht="18.75" customHeight="1" spans="3:5">
      <c r="C37" s="190"/>
      <c r="D37" s="191"/>
      <c r="E37" s="192"/>
    </row>
    <row r="38" ht="18.75" customHeight="1" spans="3:5">
      <c r="C38" s="190"/>
      <c r="D38" s="191"/>
      <c r="E38" s="192"/>
    </row>
    <row r="39" ht="18.75" customHeight="1" spans="3:5">
      <c r="C39" s="190"/>
      <c r="D39" s="191"/>
      <c r="E39" s="192"/>
    </row>
    <row r="40" ht="18.75" customHeight="1" spans="3:5">
      <c r="C40" s="190"/>
      <c r="D40" s="191"/>
      <c r="E40" s="192"/>
    </row>
    <row r="41" ht="18.75" customHeight="1" spans="3:5">
      <c r="C41" s="190"/>
      <c r="D41" s="191"/>
      <c r="E41" s="192"/>
    </row>
    <row r="42" ht="18.75" customHeight="1" spans="3:5">
      <c r="C42" s="190"/>
      <c r="D42" s="191"/>
      <c r="E42" s="192"/>
    </row>
    <row r="43" ht="18.75" customHeight="1" spans="3:5">
      <c r="C43" s="190"/>
      <c r="D43" s="191"/>
      <c r="E43" s="192"/>
    </row>
    <row r="44" ht="18.75" customHeight="1" spans="3:5">
      <c r="C44" s="190"/>
      <c r="D44" s="191"/>
      <c r="E44" s="192"/>
    </row>
    <row r="45" ht="18.75" customHeight="1" spans="3:5">
      <c r="C45" s="190"/>
      <c r="D45" s="191"/>
      <c r="E45" s="192"/>
    </row>
    <row r="46" ht="18.75" customHeight="1" spans="3:5">
      <c r="C46" s="190"/>
      <c r="D46" s="191"/>
      <c r="E46" s="192"/>
    </row>
    <row r="47" ht="18.75" customHeight="1" spans="3:5">
      <c r="C47" s="190"/>
      <c r="D47" s="191"/>
      <c r="E47" s="192"/>
    </row>
    <row r="48" ht="18.75" customHeight="1" spans="3:5">
      <c r="C48" s="190"/>
      <c r="D48" s="191"/>
      <c r="E48" s="192"/>
    </row>
    <row r="49" ht="18.75" customHeight="1" spans="3:5">
      <c r="C49" s="190"/>
      <c r="D49" s="191"/>
      <c r="E49" s="192"/>
    </row>
    <row r="50" ht="18.75" customHeight="1" spans="3:5">
      <c r="C50" s="190"/>
      <c r="D50" s="191"/>
      <c r="E50" s="192"/>
    </row>
    <row r="51" ht="18.75" customHeight="1" spans="3:5">
      <c r="C51" s="190"/>
      <c r="D51" s="191"/>
      <c r="E51" s="192"/>
    </row>
    <row r="52" ht="18.75" customHeight="1" spans="3:5">
      <c r="C52" s="190"/>
      <c r="D52" s="191"/>
      <c r="E52" s="192"/>
    </row>
    <row r="53" ht="18.75" customHeight="1" spans="3:5">
      <c r="C53" s="190"/>
      <c r="D53" s="191"/>
      <c r="E53" s="192"/>
    </row>
    <row r="54" ht="18.75" customHeight="1" spans="3:5">
      <c r="C54" s="190"/>
      <c r="D54" s="191"/>
      <c r="E54" s="192"/>
    </row>
    <row r="55" ht="18.75" customHeight="1" spans="3:5">
      <c r="C55" s="190"/>
      <c r="D55" s="191"/>
      <c r="E55" s="192"/>
    </row>
    <row r="56" ht="18.75" customHeight="1" spans="3:5">
      <c r="C56" s="190"/>
      <c r="D56" s="191"/>
      <c r="E56" s="192"/>
    </row>
    <row r="57" ht="18.75" customHeight="1" spans="3:5">
      <c r="C57" s="190"/>
      <c r="D57" s="191"/>
      <c r="E57" s="192"/>
    </row>
    <row r="58" ht="18.75" customHeight="1" spans="3:5">
      <c r="C58" s="190"/>
      <c r="D58" s="191"/>
      <c r="E58" s="192"/>
    </row>
    <row r="59" ht="18.75" customHeight="1" spans="3:5">
      <c r="C59" s="190"/>
      <c r="D59" s="191"/>
      <c r="E59" s="192"/>
    </row>
    <row r="60" ht="18.75" customHeight="1" spans="3:5">
      <c r="C60" s="190"/>
      <c r="D60" s="191"/>
      <c r="E60" s="192"/>
    </row>
    <row r="61" ht="18.75" customHeight="1" spans="3:5">
      <c r="C61" s="190"/>
      <c r="D61" s="191"/>
      <c r="E61" s="192"/>
    </row>
    <row r="62" ht="18.75" customHeight="1" spans="3:5">
      <c r="C62" s="190"/>
      <c r="D62" s="191"/>
      <c r="E62" s="192"/>
    </row>
    <row r="63" ht="18.75" customHeight="1" spans="3:5">
      <c r="C63" s="190"/>
      <c r="D63" s="191"/>
      <c r="E63" s="192"/>
    </row>
    <row r="64" ht="18.75" customHeight="1" spans="3:5">
      <c r="C64" s="190"/>
      <c r="D64" s="191"/>
      <c r="E64" s="192"/>
    </row>
    <row r="65" ht="18.75" customHeight="1" spans="3:5">
      <c r="C65" s="190"/>
      <c r="D65" s="191"/>
      <c r="E65" s="192"/>
    </row>
    <row r="66" ht="18.75" customHeight="1" spans="3:5">
      <c r="C66" s="190"/>
      <c r="D66" s="191"/>
      <c r="E66" s="192"/>
    </row>
    <row r="67" ht="18.75" customHeight="1" spans="3:5">
      <c r="C67" s="190"/>
      <c r="D67" s="191"/>
      <c r="E67" s="192"/>
    </row>
    <row r="68" ht="18.75" customHeight="1" spans="3:5">
      <c r="C68" s="190"/>
      <c r="D68" s="191"/>
      <c r="E68" s="192"/>
    </row>
    <row r="69" ht="18.75" customHeight="1" spans="3:5">
      <c r="C69" s="190"/>
      <c r="D69" s="191"/>
      <c r="E69" s="192"/>
    </row>
    <row r="70" ht="18.75" customHeight="1" spans="3:5">
      <c r="C70" s="190"/>
      <c r="D70" s="191"/>
      <c r="E70" s="192"/>
    </row>
    <row r="71" spans="3:5">
      <c r="C71" s="190"/>
      <c r="D71" s="191"/>
      <c r="E71" s="192"/>
    </row>
    <row r="72" spans="3:5">
      <c r="C72" s="190"/>
      <c r="D72" s="191"/>
      <c r="E72" s="192"/>
    </row>
    <row r="73" spans="3:5">
      <c r="C73" s="190"/>
      <c r="D73" s="191"/>
      <c r="E73" s="192"/>
    </row>
    <row r="74" spans="3:5">
      <c r="C74" s="190"/>
      <c r="D74" s="191"/>
      <c r="E74" s="192"/>
    </row>
    <row r="75" spans="3:5">
      <c r="C75" s="190"/>
      <c r="D75" s="191"/>
      <c r="E75" s="192"/>
    </row>
    <row r="76" spans="3:5">
      <c r="C76" s="190"/>
      <c r="D76" s="191"/>
      <c r="E76" s="192"/>
    </row>
    <row r="77" spans="3:5">
      <c r="C77" s="190"/>
      <c r="D77" s="191"/>
      <c r="E77" s="192"/>
    </row>
    <row r="78" spans="3:5">
      <c r="C78" s="190"/>
      <c r="D78" s="191"/>
      <c r="E78" s="192"/>
    </row>
    <row r="79" spans="3:5">
      <c r="C79" s="190"/>
      <c r="D79" s="191"/>
      <c r="E79" s="192"/>
    </row>
    <row r="80" spans="3:5">
      <c r="C80" s="190"/>
      <c r="D80" s="191"/>
      <c r="E80" s="192"/>
    </row>
    <row r="81" spans="3:5">
      <c r="C81" s="190"/>
      <c r="D81" s="191"/>
      <c r="E81" s="192"/>
    </row>
    <row r="82" spans="3:5">
      <c r="C82" s="190"/>
      <c r="D82" s="191"/>
      <c r="E82" s="192"/>
    </row>
    <row r="83" spans="3:5">
      <c r="C83" s="190"/>
      <c r="D83" s="191"/>
      <c r="E83" s="192"/>
    </row>
    <row r="84" spans="3:5">
      <c r="C84" s="190"/>
      <c r="D84" s="191"/>
      <c r="E84" s="192"/>
    </row>
    <row r="85" spans="3:5">
      <c r="C85" s="190"/>
      <c r="D85" s="191"/>
      <c r="E85" s="192"/>
    </row>
    <row r="86" spans="3:5">
      <c r="C86" s="190"/>
      <c r="D86" s="191"/>
      <c r="E86" s="192"/>
    </row>
    <row r="87" spans="3:5">
      <c r="C87" s="190"/>
      <c r="D87" s="191"/>
      <c r="E87" s="192"/>
    </row>
    <row r="88" spans="3:5">
      <c r="C88" s="190"/>
      <c r="D88" s="191"/>
      <c r="E88" s="192"/>
    </row>
    <row r="89" spans="3:5">
      <c r="C89" s="190"/>
      <c r="D89" s="191"/>
      <c r="E89" s="192"/>
    </row>
    <row r="90" spans="3:5">
      <c r="C90" s="190"/>
      <c r="D90" s="191"/>
      <c r="E90" s="192"/>
    </row>
    <row r="91" spans="3:5">
      <c r="C91" s="190"/>
      <c r="D91" s="191"/>
      <c r="E91" s="192"/>
    </row>
    <row r="92" ht="18.15" spans="3:5">
      <c r="C92" s="204"/>
      <c r="D92" s="205"/>
      <c r="E92" s="206"/>
    </row>
    <row r="93" hidden="1" spans="3:5">
      <c r="C93" s="161"/>
      <c r="D93" s="161"/>
      <c r="E93" s="161"/>
    </row>
    <row r="94" hidden="1" spans="3:5">
      <c r="C94" s="161"/>
      <c r="D94" s="161"/>
      <c r="E94" s="161"/>
    </row>
    <row r="95" hidden="1" spans="3:5">
      <c r="C95" s="161"/>
      <c r="D95" s="161"/>
      <c r="E95" s="161"/>
    </row>
    <row r="96" hidden="1" spans="3:5">
      <c r="C96" s="161"/>
      <c r="D96" s="161"/>
      <c r="E96" s="161"/>
    </row>
    <row r="97" hidden="1" spans="3:5">
      <c r="C97" s="161"/>
      <c r="D97" s="161"/>
      <c r="E97" s="161"/>
    </row>
    <row r="98" hidden="1" spans="3:5">
      <c r="C98" s="161"/>
      <c r="D98" s="161"/>
      <c r="E98" s="161"/>
    </row>
    <row r="99" hidden="1" spans="3:5">
      <c r="C99" s="161"/>
      <c r="D99" s="161"/>
      <c r="E99" s="161"/>
    </row>
    <row r="100" hidden="1" spans="3:5">
      <c r="C100" s="161"/>
      <c r="D100" s="161"/>
      <c r="E100" s="161"/>
    </row>
    <row r="101" hidden="1" spans="3:5">
      <c r="C101" s="161"/>
      <c r="D101" s="161"/>
      <c r="E101" s="161"/>
    </row>
    <row r="102" hidden="1" spans="3:5">
      <c r="C102" s="161"/>
      <c r="D102" s="161"/>
      <c r="E102" s="161"/>
    </row>
    <row r="103" hidden="1" spans="3:5">
      <c r="C103" s="161"/>
      <c r="D103" s="161"/>
      <c r="E103" s="161"/>
    </row>
    <row r="104" hidden="1" spans="3:5">
      <c r="C104" s="161"/>
      <c r="D104" s="161"/>
      <c r="E104" s="161"/>
    </row>
    <row r="105" hidden="1" spans="3:5">
      <c r="C105" s="161"/>
      <c r="D105" s="161"/>
      <c r="E105" s="161"/>
    </row>
    <row r="106" hidden="1" spans="3:5">
      <c r="C106" s="161"/>
      <c r="D106" s="161"/>
      <c r="E106" s="161"/>
    </row>
    <row r="107" hidden="1" spans="3:5">
      <c r="C107" s="161"/>
      <c r="D107" s="161"/>
      <c r="E107" s="161"/>
    </row>
    <row r="108" hidden="1" spans="3:5">
      <c r="C108" s="161"/>
      <c r="D108" s="161"/>
      <c r="E108" s="161"/>
    </row>
    <row r="109" hidden="1" spans="3:5">
      <c r="C109" s="161"/>
      <c r="D109" s="161"/>
      <c r="E109" s="161"/>
    </row>
    <row r="110" hidden="1" spans="3:5">
      <c r="C110" s="161"/>
      <c r="D110" s="161"/>
      <c r="E110" s="161"/>
    </row>
    <row r="111" hidden="1" spans="3:5">
      <c r="C111" s="161"/>
      <c r="D111" s="161"/>
      <c r="E111" s="161"/>
    </row>
    <row r="112" hidden="1" spans="3:5">
      <c r="C112" s="161"/>
      <c r="D112" s="161"/>
      <c r="E112" s="161"/>
    </row>
    <row r="113" hidden="1" spans="3:5">
      <c r="C113" s="161"/>
      <c r="D113" s="161"/>
      <c r="E113" s="161"/>
    </row>
    <row r="114" hidden="1" spans="3:5">
      <c r="C114" s="161"/>
      <c r="D114" s="161"/>
      <c r="E114" s="161"/>
    </row>
    <row r="115" hidden="1" spans="3:5">
      <c r="C115" s="161"/>
      <c r="D115" s="161"/>
      <c r="E115" s="161"/>
    </row>
    <row r="116" hidden="1" spans="3:5">
      <c r="C116" s="161"/>
      <c r="D116" s="161"/>
      <c r="E116" s="161"/>
    </row>
    <row r="117" hidden="1" spans="3:5">
      <c r="C117" s="161"/>
      <c r="D117" s="161"/>
      <c r="E117" s="161"/>
    </row>
    <row r="118" hidden="1" spans="3:5">
      <c r="C118" s="161"/>
      <c r="D118" s="161"/>
      <c r="E118" s="161"/>
    </row>
    <row r="119" hidden="1" spans="3:5">
      <c r="C119" s="161"/>
      <c r="D119" s="161"/>
      <c r="E119" s="161"/>
    </row>
    <row r="120" hidden="1" spans="3:5">
      <c r="C120" s="161"/>
      <c r="D120" s="161"/>
      <c r="E120" s="161"/>
    </row>
    <row r="121" hidden="1" spans="3:5">
      <c r="C121" s="161"/>
      <c r="D121" s="161"/>
      <c r="E121" s="161"/>
    </row>
    <row r="122" hidden="1" spans="3:5">
      <c r="C122" s="161"/>
      <c r="D122" s="161"/>
      <c r="E122" s="161"/>
    </row>
    <row r="123" hidden="1" spans="3:5">
      <c r="C123" s="161"/>
      <c r="D123" s="161"/>
      <c r="E123" s="161"/>
    </row>
    <row r="124" hidden="1" spans="3:5">
      <c r="C124" s="161"/>
      <c r="D124" s="161"/>
      <c r="E124" s="161"/>
    </row>
    <row r="125" hidden="1" spans="3:5">
      <c r="C125" s="161"/>
      <c r="D125" s="161"/>
      <c r="E125" s="161"/>
    </row>
    <row r="126" hidden="1" spans="3:5">
      <c r="C126" s="161"/>
      <c r="D126" s="161"/>
      <c r="E126" s="161"/>
    </row>
    <row r="127" hidden="1" spans="3:5">
      <c r="C127" s="161"/>
      <c r="D127" s="161"/>
      <c r="E127" s="161"/>
    </row>
    <row r="128" hidden="1" spans="3:5">
      <c r="C128" s="161"/>
      <c r="D128" s="161"/>
      <c r="E128" s="161"/>
    </row>
    <row r="129" hidden="1" spans="3:5">
      <c r="C129" s="161"/>
      <c r="D129" s="161"/>
      <c r="E129" s="161"/>
    </row>
    <row r="130" hidden="1" spans="3:5">
      <c r="C130" s="161"/>
      <c r="D130" s="161"/>
      <c r="E130" s="161"/>
    </row>
    <row r="131" hidden="1" spans="3:5">
      <c r="C131" s="161"/>
      <c r="D131" s="161"/>
      <c r="E131" s="161"/>
    </row>
    <row r="132" hidden="1" spans="3:5">
      <c r="C132" s="161"/>
      <c r="D132" s="161"/>
      <c r="E132" s="161"/>
    </row>
    <row r="133" hidden="1" spans="3:5">
      <c r="C133" s="161"/>
      <c r="D133" s="161"/>
      <c r="E133" s="161"/>
    </row>
    <row r="134" hidden="1" spans="3:5">
      <c r="C134" s="161"/>
      <c r="D134" s="161"/>
      <c r="E134" s="161"/>
    </row>
    <row r="135" hidden="1" spans="3:5">
      <c r="C135" s="161"/>
      <c r="D135" s="161"/>
      <c r="E135" s="161"/>
    </row>
    <row r="136" hidden="1" spans="3:5">
      <c r="C136" s="161"/>
      <c r="D136" s="161"/>
      <c r="E136" s="161"/>
    </row>
    <row r="137" hidden="1" spans="3:5">
      <c r="C137" s="161"/>
      <c r="D137" s="161"/>
      <c r="E137" s="161"/>
    </row>
    <row r="138" hidden="1" spans="3:5">
      <c r="C138" s="161"/>
      <c r="D138" s="161"/>
      <c r="E138" s="161"/>
    </row>
    <row r="139" ht="14.4" hidden="1"/>
    <row r="140" ht="14.4" hidden="1"/>
    <row r="141" ht="14.4" hidden="1"/>
    <row r="142" ht="14.4" hidden="1"/>
    <row r="143" ht="14.4" hidden="1"/>
  </sheetData>
  <sheetProtection sheet="1" objects="1"/>
  <protectedRanges>
    <protectedRange sqref="C3:E92" name="区域2"/>
    <protectedRange sqref="B2:B7" name="区域1"/>
  </protectedRanges>
  <mergeCells count="3">
    <mergeCell ref="A1:B1"/>
    <mergeCell ref="C1:E1"/>
    <mergeCell ref="I2:J2"/>
  </mergeCells>
  <conditionalFormatting sqref="B4:B5">
    <cfRule type="expression" dxfId="2" priority="2">
      <formula>$A$4&lt;&gt;""</formula>
    </cfRule>
    <cfRule type="expression" dxfId="0" priority="5">
      <formula>$A$10=1</formula>
    </cfRule>
  </conditionalFormatting>
  <conditionalFormatting sqref="B6:B7">
    <cfRule type="expression" dxfId="2" priority="1">
      <formula>$A$6&lt;&gt;""</formula>
    </cfRule>
    <cfRule type="expression" dxfId="0" priority="4">
      <formula>$A$11=1</formula>
    </cfRule>
  </conditionalFormatting>
  <conditionalFormatting sqref="A2:A3 C2:E3 A9:A11 A4:B7">
    <cfRule type="expression" dxfId="0" priority="6">
      <formula>车门总成!$D$2=1</formula>
    </cfRule>
  </conditionalFormatting>
  <conditionalFormatting sqref="B6:B7 A11">
    <cfRule type="expression" dxfId="0" priority="3">
      <formula>$A$9&lt;3</formula>
    </cfRule>
  </conditionalFormatting>
  <dataValidations count="3">
    <dataValidation type="list" allowBlank="1" showInputMessage="1" showErrorMessage="1" sqref="B2">
      <formula1>$H$3:$H$8</formula1>
    </dataValidation>
    <dataValidation type="list" allowBlank="1" showInputMessage="1" showErrorMessage="1" sqref="B3">
      <formula1>INDIRECT($B$2)</formula1>
    </dataValidation>
    <dataValidation type="custom" allowBlank="1" showInputMessage="1" showErrorMessage="1" sqref="A11">
      <formula1>"气弹簧，机械弹簧"</formula1>
    </dataValidation>
  </dataValidations>
  <pageMargins left="0.699305555555556" right="0.699305555555556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1">
    <tabColor rgb="FFFF0000"/>
  </sheetPr>
  <dimension ref="A1:D204"/>
  <sheetViews>
    <sheetView zoomScale="85" zoomScaleNormal="85" workbookViewId="0">
      <selection activeCell="D16" sqref="D16"/>
    </sheetView>
  </sheetViews>
  <sheetFormatPr defaultColWidth="0" defaultRowHeight="17.4" zeroHeight="1" outlineLevelCol="3"/>
  <cols>
    <col min="1" max="1" width="54.6666666666667" style="137" customWidth="1"/>
    <col min="2" max="4" width="18.1111111111111" style="137" customWidth="1"/>
    <col min="5" max="5" width="51.2222222222222" style="137" customWidth="1"/>
    <col min="6" max="16384" width="9" style="137" hidden="1"/>
  </cols>
  <sheetData>
    <row r="1" spans="1:3">
      <c r="A1" s="138" t="s">
        <v>59</v>
      </c>
      <c r="B1" s="139"/>
      <c r="C1" s="140"/>
    </row>
    <row r="2" spans="1:3">
      <c r="A2" s="30" t="s">
        <v>60</v>
      </c>
      <c r="B2" s="141">
        <v>6</v>
      </c>
      <c r="C2" s="140"/>
    </row>
    <row r="3" spans="1:2">
      <c r="A3" s="142" t="s">
        <v>61</v>
      </c>
      <c r="B3" s="143">
        <v>40</v>
      </c>
    </row>
    <row r="4" hidden="1" spans="1:2">
      <c r="A4" s="144" t="s">
        <v>62</v>
      </c>
      <c r="B4" s="145">
        <v>280</v>
      </c>
    </row>
    <row r="5" ht="18.15" spans="1:2">
      <c r="A5" s="146" t="s">
        <v>63</v>
      </c>
      <c r="B5" s="147">
        <v>20</v>
      </c>
    </row>
    <row r="6" ht="14.4" spans="1:2">
      <c r="A6" s="148" t="s">
        <v>64</v>
      </c>
      <c r="B6" s="149"/>
    </row>
    <row r="7" ht="14.4" spans="1:2">
      <c r="A7" s="150"/>
      <c r="B7" s="151"/>
    </row>
    <row r="8" spans="1:2">
      <c r="A8" s="152" t="s">
        <v>65</v>
      </c>
      <c r="B8" s="153" t="s">
        <v>66</v>
      </c>
    </row>
    <row r="9" spans="1:2">
      <c r="A9" s="154">
        <v>-1</v>
      </c>
      <c r="B9" s="155">
        <v>132</v>
      </c>
    </row>
    <row r="10" spans="1:2">
      <c r="A10" s="154">
        <v>0</v>
      </c>
      <c r="B10" s="155">
        <v>37</v>
      </c>
    </row>
    <row r="11" spans="1:2">
      <c r="A11" s="154">
        <v>1</v>
      </c>
      <c r="B11" s="155">
        <v>25</v>
      </c>
    </row>
    <row r="12" spans="1:2">
      <c r="A12" s="154">
        <v>2</v>
      </c>
      <c r="B12" s="155">
        <v>20</v>
      </c>
    </row>
    <row r="13" spans="1:2">
      <c r="A13" s="154">
        <v>3</v>
      </c>
      <c r="B13" s="155">
        <v>16</v>
      </c>
    </row>
    <row r="14" spans="1:2">
      <c r="A14" s="154">
        <v>4</v>
      </c>
      <c r="B14" s="155">
        <v>15</v>
      </c>
    </row>
    <row r="15" spans="1:2">
      <c r="A15" s="154">
        <v>5</v>
      </c>
      <c r="B15" s="156">
        <v>7</v>
      </c>
    </row>
    <row r="16" spans="1:2">
      <c r="A16" s="154">
        <v>6</v>
      </c>
      <c r="B16" s="156">
        <v>4</v>
      </c>
    </row>
    <row r="17" spans="1:2">
      <c r="A17" s="154">
        <v>7</v>
      </c>
      <c r="B17" s="156">
        <v>2</v>
      </c>
    </row>
    <row r="18" spans="1:2">
      <c r="A18" s="154">
        <v>8</v>
      </c>
      <c r="B18" s="156">
        <v>1</v>
      </c>
    </row>
    <row r="19" spans="1:2">
      <c r="A19" s="154">
        <v>9</v>
      </c>
      <c r="B19" s="156">
        <v>1</v>
      </c>
    </row>
    <row r="20" spans="1:2">
      <c r="A20" s="154">
        <v>10</v>
      </c>
      <c r="B20" s="156">
        <v>0</v>
      </c>
    </row>
    <row r="21" spans="1:2">
      <c r="A21" s="157"/>
      <c r="B21" s="158"/>
    </row>
    <row r="22" spans="1:2">
      <c r="A22" s="157"/>
      <c r="B22" s="158"/>
    </row>
    <row r="23" spans="1:2">
      <c r="A23" s="157"/>
      <c r="B23" s="158"/>
    </row>
    <row r="24" spans="1:2">
      <c r="A24" s="157"/>
      <c r="B24" s="158"/>
    </row>
    <row r="25" spans="1:2">
      <c r="A25" s="157"/>
      <c r="B25" s="158"/>
    </row>
    <row r="26" spans="1:2">
      <c r="A26" s="157"/>
      <c r="B26" s="158"/>
    </row>
    <row r="27" spans="1:2">
      <c r="A27" s="157"/>
      <c r="B27" s="158"/>
    </row>
    <row r="28" spans="1:2">
      <c r="A28" s="157"/>
      <c r="B28" s="158"/>
    </row>
    <row r="29" spans="1:2">
      <c r="A29" s="157"/>
      <c r="B29" s="158"/>
    </row>
    <row r="30" spans="1:2">
      <c r="A30" s="157"/>
      <c r="B30" s="158"/>
    </row>
    <row r="31" spans="1:2">
      <c r="A31" s="157"/>
      <c r="B31" s="158"/>
    </row>
    <row r="32" spans="1:2">
      <c r="A32" s="157"/>
      <c r="B32" s="158"/>
    </row>
    <row r="33" spans="1:2">
      <c r="A33" s="157"/>
      <c r="B33" s="158"/>
    </row>
    <row r="34" spans="1:2">
      <c r="A34" s="157"/>
      <c r="B34" s="158"/>
    </row>
    <row r="35" spans="1:2">
      <c r="A35" s="157"/>
      <c r="B35" s="158"/>
    </row>
    <row r="36" spans="1:2">
      <c r="A36" s="157"/>
      <c r="B36" s="158"/>
    </row>
    <row r="37" spans="1:2">
      <c r="A37" s="157"/>
      <c r="B37" s="158"/>
    </row>
    <row r="38" spans="1:2">
      <c r="A38" s="157"/>
      <c r="B38" s="158"/>
    </row>
    <row r="39" spans="1:2">
      <c r="A39" s="157"/>
      <c r="B39" s="158"/>
    </row>
    <row r="40" spans="1:2">
      <c r="A40" s="157"/>
      <c r="B40" s="158"/>
    </row>
    <row r="41" spans="1:2">
      <c r="A41" s="157"/>
      <c r="B41" s="158"/>
    </row>
    <row r="42" spans="1:2">
      <c r="A42" s="157"/>
      <c r="B42" s="158"/>
    </row>
    <row r="43" spans="1:2">
      <c r="A43" s="157"/>
      <c r="B43" s="158"/>
    </row>
    <row r="44" spans="1:2">
      <c r="A44" s="157"/>
      <c r="B44" s="158"/>
    </row>
    <row r="45" spans="1:2">
      <c r="A45" s="157"/>
      <c r="B45" s="158"/>
    </row>
    <row r="46" spans="1:2">
      <c r="A46" s="157"/>
      <c r="B46" s="158"/>
    </row>
    <row r="47" spans="1:2">
      <c r="A47" s="157"/>
      <c r="B47" s="158"/>
    </row>
    <row r="48" ht="18.15" spans="1:2">
      <c r="A48" s="159"/>
      <c r="B48" s="160"/>
    </row>
    <row r="49" hidden="1" spans="1:4">
      <c r="A49" s="161"/>
      <c r="B49" s="161"/>
      <c r="D49" s="162"/>
    </row>
    <row r="50" hidden="1" spans="1:4">
      <c r="A50" s="161"/>
      <c r="B50" s="161"/>
      <c r="D50" s="162"/>
    </row>
    <row r="51" hidden="1" spans="1:4">
      <c r="A51" s="161"/>
      <c r="B51" s="161"/>
      <c r="D51" s="162"/>
    </row>
    <row r="52" hidden="1" spans="1:4">
      <c r="A52" s="161"/>
      <c r="B52" s="161"/>
      <c r="D52" s="162"/>
    </row>
    <row r="53" hidden="1" spans="1:4">
      <c r="A53" s="161"/>
      <c r="B53" s="161"/>
      <c r="D53" s="162"/>
    </row>
    <row r="54" hidden="1" spans="1:4">
      <c r="A54" s="161"/>
      <c r="B54" s="161"/>
      <c r="D54" s="162"/>
    </row>
    <row r="55" hidden="1" spans="1:4">
      <c r="A55" s="161"/>
      <c r="B55" s="161"/>
      <c r="D55" s="162"/>
    </row>
    <row r="56" hidden="1" spans="1:4">
      <c r="A56" s="161"/>
      <c r="B56" s="161"/>
      <c r="D56" s="162"/>
    </row>
    <row r="57" hidden="1" spans="1:4">
      <c r="A57" s="161"/>
      <c r="B57" s="161"/>
      <c r="D57" s="162"/>
    </row>
    <row r="58" hidden="1" spans="1:4">
      <c r="A58" s="161"/>
      <c r="B58" s="161"/>
      <c r="D58" s="162"/>
    </row>
    <row r="59" hidden="1" spans="1:4">
      <c r="A59" s="161"/>
      <c r="B59" s="161"/>
      <c r="D59" s="162"/>
    </row>
    <row r="60" hidden="1" spans="1:4">
      <c r="A60" s="161"/>
      <c r="B60" s="161"/>
      <c r="D60" s="162"/>
    </row>
    <row r="61" hidden="1" spans="1:4">
      <c r="A61" s="161"/>
      <c r="B61" s="161"/>
      <c r="D61" s="162"/>
    </row>
    <row r="62" hidden="1" spans="1:4">
      <c r="A62" s="161"/>
      <c r="B62" s="161"/>
      <c r="D62" s="162"/>
    </row>
    <row r="63" hidden="1" spans="1:4">
      <c r="A63" s="161"/>
      <c r="B63" s="161"/>
      <c r="D63" s="162"/>
    </row>
    <row r="64" hidden="1" spans="1:4">
      <c r="A64" s="161"/>
      <c r="B64" s="161"/>
      <c r="D64" s="162"/>
    </row>
    <row r="65" hidden="1" spans="1:4">
      <c r="A65" s="161"/>
      <c r="B65" s="161"/>
      <c r="D65" s="162"/>
    </row>
    <row r="66" hidden="1" spans="1:4">
      <c r="A66" s="161"/>
      <c r="B66" s="161"/>
      <c r="D66" s="162"/>
    </row>
    <row r="67" hidden="1" spans="1:4">
      <c r="A67" s="161"/>
      <c r="B67" s="161"/>
      <c r="D67" s="162"/>
    </row>
    <row r="68" hidden="1" spans="1:4">
      <c r="A68" s="161"/>
      <c r="B68" s="161"/>
      <c r="D68" s="162"/>
    </row>
    <row r="69" hidden="1" spans="1:4">
      <c r="A69" s="161"/>
      <c r="B69" s="161"/>
      <c r="D69" s="162"/>
    </row>
    <row r="70" hidden="1" spans="1:4">
      <c r="A70" s="161"/>
      <c r="B70" s="161"/>
      <c r="D70" s="162"/>
    </row>
    <row r="71" hidden="1" spans="1:4">
      <c r="A71" s="161"/>
      <c r="B71" s="161"/>
      <c r="D71" s="162"/>
    </row>
    <row r="72" hidden="1" spans="1:4">
      <c r="A72" s="161"/>
      <c r="B72" s="161"/>
      <c r="D72" s="162"/>
    </row>
    <row r="73" hidden="1" spans="1:4">
      <c r="A73" s="161"/>
      <c r="B73" s="161"/>
      <c r="D73" s="162"/>
    </row>
    <row r="74" hidden="1" spans="1:4">
      <c r="A74" s="161"/>
      <c r="B74" s="161"/>
      <c r="D74" s="162"/>
    </row>
    <row r="75" hidden="1" spans="1:4">
      <c r="A75" s="161"/>
      <c r="B75" s="161"/>
      <c r="D75" s="162"/>
    </row>
    <row r="76" hidden="1" spans="1:4">
      <c r="A76" s="161"/>
      <c r="B76" s="161"/>
      <c r="D76" s="162"/>
    </row>
    <row r="77" hidden="1" spans="1:4">
      <c r="A77" s="161"/>
      <c r="B77" s="161"/>
      <c r="D77" s="162"/>
    </row>
    <row r="78" hidden="1" spans="1:4">
      <c r="A78" s="161"/>
      <c r="B78" s="161"/>
      <c r="D78" s="162"/>
    </row>
    <row r="79" hidden="1" spans="1:4">
      <c r="A79" s="161"/>
      <c r="B79" s="161"/>
      <c r="D79" s="162"/>
    </row>
    <row r="80" hidden="1" spans="1:4">
      <c r="A80" s="161"/>
      <c r="B80" s="161"/>
      <c r="D80" s="162"/>
    </row>
    <row r="81" hidden="1" spans="1:4">
      <c r="A81" s="161"/>
      <c r="B81" s="161"/>
      <c r="D81" s="162"/>
    </row>
    <row r="82" hidden="1" spans="1:4">
      <c r="A82" s="161"/>
      <c r="B82" s="161"/>
      <c r="D82" s="162"/>
    </row>
    <row r="83" hidden="1" spans="1:4">
      <c r="A83" s="161"/>
      <c r="B83" s="161"/>
      <c r="D83" s="162"/>
    </row>
    <row r="84" hidden="1" spans="1:4">
      <c r="A84" s="161"/>
      <c r="B84" s="161"/>
      <c r="D84" s="162"/>
    </row>
    <row r="85" hidden="1" spans="1:4">
      <c r="A85" s="161"/>
      <c r="B85" s="161"/>
      <c r="D85" s="162"/>
    </row>
    <row r="86" hidden="1" spans="1:4">
      <c r="A86" s="161"/>
      <c r="B86" s="161"/>
      <c r="D86" s="162"/>
    </row>
    <row r="87" hidden="1" spans="1:4">
      <c r="A87" s="161"/>
      <c r="B87" s="161"/>
      <c r="D87" s="162"/>
    </row>
    <row r="88" hidden="1" spans="1:4">
      <c r="A88" s="161"/>
      <c r="B88" s="161"/>
      <c r="D88" s="162"/>
    </row>
    <row r="89" hidden="1" spans="1:4">
      <c r="A89" s="161"/>
      <c r="B89" s="161"/>
      <c r="D89" s="162"/>
    </row>
    <row r="90" hidden="1" spans="1:4">
      <c r="A90" s="161"/>
      <c r="B90" s="161"/>
      <c r="D90" s="162"/>
    </row>
    <row r="91" hidden="1" spans="1:4">
      <c r="A91" s="161"/>
      <c r="B91" s="161"/>
      <c r="D91" s="162"/>
    </row>
    <row r="92" hidden="1" spans="1:4">
      <c r="A92" s="161"/>
      <c r="B92" s="161"/>
      <c r="D92" s="162"/>
    </row>
    <row r="93" hidden="1" spans="1:4">
      <c r="A93" s="161"/>
      <c r="B93" s="161"/>
      <c r="D93" s="162"/>
    </row>
    <row r="94" hidden="1" spans="1:4">
      <c r="A94" s="161"/>
      <c r="B94" s="161"/>
      <c r="D94" s="162"/>
    </row>
    <row r="95" hidden="1" spans="1:4">
      <c r="A95" s="161"/>
      <c r="B95" s="161"/>
      <c r="D95" s="161"/>
    </row>
    <row r="96" hidden="1" spans="1:4">
      <c r="A96" s="161"/>
      <c r="B96" s="161"/>
      <c r="D96" s="161"/>
    </row>
    <row r="97" hidden="1" spans="1:4">
      <c r="A97" s="161"/>
      <c r="B97" s="161"/>
      <c r="D97" s="161"/>
    </row>
    <row r="98" hidden="1" spans="1:4">
      <c r="A98" s="161"/>
      <c r="B98" s="161"/>
      <c r="D98" s="161"/>
    </row>
    <row r="99" hidden="1" spans="1:4">
      <c r="A99" s="161"/>
      <c r="B99" s="161"/>
      <c r="D99" s="161"/>
    </row>
    <row r="100" hidden="1" spans="1:4">
      <c r="A100" s="161"/>
      <c r="B100" s="161"/>
      <c r="D100" s="161"/>
    </row>
    <row r="101" hidden="1" spans="1:4">
      <c r="A101" s="161"/>
      <c r="B101" s="161"/>
      <c r="D101" s="161"/>
    </row>
    <row r="102" hidden="1" spans="1:4">
      <c r="A102" s="161"/>
      <c r="B102" s="161"/>
      <c r="D102" s="161"/>
    </row>
    <row r="103" hidden="1" spans="1:4">
      <c r="A103" s="161"/>
      <c r="B103" s="161"/>
      <c r="D103" s="161"/>
    </row>
    <row r="104" hidden="1" spans="1:4">
      <c r="A104" s="161"/>
      <c r="B104" s="161"/>
      <c r="D104" s="161"/>
    </row>
    <row r="105" hidden="1" spans="1:4">
      <c r="A105" s="161"/>
      <c r="B105" s="161"/>
      <c r="D105" s="161"/>
    </row>
    <row r="106" hidden="1" spans="1:4">
      <c r="A106" s="161"/>
      <c r="B106" s="161"/>
      <c r="D106" s="161"/>
    </row>
    <row r="107" hidden="1" spans="1:4">
      <c r="A107" s="161"/>
      <c r="B107" s="161"/>
      <c r="D107" s="161"/>
    </row>
    <row r="108" hidden="1" spans="1:4">
      <c r="A108" s="161"/>
      <c r="B108" s="161"/>
      <c r="D108" s="161"/>
    </row>
    <row r="109" hidden="1" spans="1:4">
      <c r="A109" s="161"/>
      <c r="B109" s="161"/>
      <c r="D109" s="161"/>
    </row>
    <row r="110" hidden="1" spans="1:4">
      <c r="A110" s="161"/>
      <c r="B110" s="161"/>
      <c r="D110" s="161"/>
    </row>
    <row r="111" hidden="1" spans="1:4">
      <c r="A111" s="161"/>
      <c r="B111" s="161"/>
      <c r="D111" s="161"/>
    </row>
    <row r="112" hidden="1" spans="1:4">
      <c r="A112" s="161"/>
      <c r="B112" s="161"/>
      <c r="D112" s="161"/>
    </row>
    <row r="113" hidden="1" spans="1:4">
      <c r="A113" s="161"/>
      <c r="B113" s="161"/>
      <c r="D113" s="161"/>
    </row>
    <row r="114" hidden="1" spans="1:4">
      <c r="A114" s="161"/>
      <c r="B114" s="161"/>
      <c r="D114" s="161"/>
    </row>
    <row r="115" hidden="1" spans="1:4">
      <c r="A115" s="161"/>
      <c r="B115" s="161"/>
      <c r="D115" s="161"/>
    </row>
    <row r="116" hidden="1" spans="1:4">
      <c r="A116" s="161"/>
      <c r="B116" s="161"/>
      <c r="D116" s="161"/>
    </row>
    <row r="117" hidden="1" spans="1:4">
      <c r="A117" s="161"/>
      <c r="B117" s="161"/>
      <c r="D117" s="161"/>
    </row>
    <row r="118" hidden="1" spans="1:4">
      <c r="A118" s="161"/>
      <c r="B118" s="161"/>
      <c r="D118" s="161"/>
    </row>
    <row r="119" hidden="1" spans="1:4">
      <c r="A119" s="161"/>
      <c r="B119" s="161"/>
      <c r="D119" s="161"/>
    </row>
    <row r="120" hidden="1" spans="1:4">
      <c r="A120" s="161"/>
      <c r="B120" s="161"/>
      <c r="D120" s="161"/>
    </row>
    <row r="121" hidden="1" spans="1:4">
      <c r="A121" s="161"/>
      <c r="B121" s="161"/>
      <c r="D121" s="161"/>
    </row>
    <row r="122" hidden="1" spans="1:4">
      <c r="A122" s="161"/>
      <c r="B122" s="161"/>
      <c r="D122" s="161"/>
    </row>
    <row r="123" hidden="1" spans="1:4">
      <c r="A123" s="161"/>
      <c r="B123" s="161"/>
      <c r="D123" s="161"/>
    </row>
    <row r="124" hidden="1" spans="1:4">
      <c r="A124" s="161"/>
      <c r="B124" s="161"/>
      <c r="D124" s="161"/>
    </row>
    <row r="125" hidden="1" spans="1:4">
      <c r="A125" s="161"/>
      <c r="B125" s="161"/>
      <c r="D125" s="161"/>
    </row>
    <row r="126" hidden="1" spans="1:4">
      <c r="A126" s="161"/>
      <c r="B126" s="161"/>
      <c r="D126" s="161"/>
    </row>
    <row r="127" hidden="1" spans="1:4">
      <c r="A127" s="161"/>
      <c r="B127" s="161"/>
      <c r="D127" s="161"/>
    </row>
    <row r="128" hidden="1" spans="1:4">
      <c r="A128" s="161"/>
      <c r="B128" s="161"/>
      <c r="D128" s="161"/>
    </row>
    <row r="129" hidden="1" spans="1:4">
      <c r="A129" s="161"/>
      <c r="B129" s="161"/>
      <c r="D129" s="161"/>
    </row>
    <row r="130" hidden="1" spans="1:4">
      <c r="A130" s="161"/>
      <c r="B130" s="161"/>
      <c r="D130" s="161"/>
    </row>
    <row r="131" hidden="1" spans="1:4">
      <c r="A131" s="161"/>
      <c r="B131" s="161"/>
      <c r="D131" s="161"/>
    </row>
    <row r="132" hidden="1" spans="1:4">
      <c r="A132" s="161"/>
      <c r="B132" s="161"/>
      <c r="D132" s="161"/>
    </row>
    <row r="133" hidden="1" spans="1:4">
      <c r="A133" s="161"/>
      <c r="B133" s="161"/>
      <c r="D133" s="161"/>
    </row>
    <row r="134" hidden="1" spans="1:4">
      <c r="A134" s="161"/>
      <c r="B134" s="161"/>
      <c r="D134" s="161"/>
    </row>
    <row r="135" hidden="1" spans="1:4">
      <c r="A135" s="161"/>
      <c r="B135" s="161"/>
      <c r="D135" s="161"/>
    </row>
    <row r="136" hidden="1" spans="1:4">
      <c r="A136" s="161"/>
      <c r="B136" s="161"/>
      <c r="D136" s="161"/>
    </row>
    <row r="137" hidden="1" spans="1:4">
      <c r="A137" s="161"/>
      <c r="B137" s="161"/>
      <c r="D137" s="161"/>
    </row>
    <row r="138" hidden="1" spans="1:4">
      <c r="A138" s="161"/>
      <c r="B138" s="161"/>
      <c r="D138" s="161"/>
    </row>
    <row r="139" hidden="1" spans="1:4">
      <c r="A139" s="161"/>
      <c r="B139" s="161"/>
      <c r="D139" s="161"/>
    </row>
    <row r="140" hidden="1" spans="1:4">
      <c r="A140" s="161"/>
      <c r="B140" s="161"/>
      <c r="D140" s="161"/>
    </row>
    <row r="141" hidden="1" spans="1:4">
      <c r="A141" s="161"/>
      <c r="B141" s="161"/>
      <c r="D141" s="161"/>
    </row>
    <row r="142" hidden="1" spans="1:4">
      <c r="A142" s="161"/>
      <c r="B142" s="161"/>
      <c r="D142" s="161"/>
    </row>
    <row r="143" hidden="1" spans="1:4">
      <c r="A143" s="161"/>
      <c r="B143" s="161"/>
      <c r="D143" s="161"/>
    </row>
    <row r="144" hidden="1" spans="1:4">
      <c r="A144" s="161"/>
      <c r="B144" s="161"/>
      <c r="D144" s="161"/>
    </row>
    <row r="145" hidden="1" spans="1:4">
      <c r="A145" s="161"/>
      <c r="B145" s="161"/>
      <c r="D145" s="161"/>
    </row>
    <row r="146" hidden="1" spans="1:4">
      <c r="A146" s="161"/>
      <c r="B146" s="161"/>
      <c r="D146" s="161"/>
    </row>
    <row r="147" hidden="1" spans="1:4">
      <c r="A147" s="161"/>
      <c r="B147" s="161"/>
      <c r="D147" s="161"/>
    </row>
    <row r="148" hidden="1" spans="1:4">
      <c r="A148" s="161"/>
      <c r="B148" s="161"/>
      <c r="D148" s="161"/>
    </row>
    <row r="149" hidden="1" spans="1:4">
      <c r="A149" s="161"/>
      <c r="B149" s="161"/>
      <c r="D149" s="161"/>
    </row>
    <row r="150" hidden="1" spans="1:4">
      <c r="A150" s="161"/>
      <c r="B150" s="161"/>
      <c r="D150" s="161"/>
    </row>
    <row r="151" hidden="1" spans="1:4">
      <c r="A151" s="161"/>
      <c r="B151" s="161"/>
      <c r="D151" s="161"/>
    </row>
    <row r="152" hidden="1" spans="1:4">
      <c r="A152" s="161"/>
      <c r="B152" s="161"/>
      <c r="D152" s="161"/>
    </row>
    <row r="153" hidden="1" spans="1:4">
      <c r="A153" s="161"/>
      <c r="B153" s="161"/>
      <c r="D153" s="161"/>
    </row>
    <row r="154" hidden="1" spans="1:4">
      <c r="A154" s="161"/>
      <c r="B154" s="161"/>
      <c r="D154" s="161"/>
    </row>
    <row r="155" hidden="1" spans="1:4">
      <c r="A155" s="161"/>
      <c r="B155" s="161"/>
      <c r="D155" s="161"/>
    </row>
    <row r="156" hidden="1" spans="1:4">
      <c r="A156" s="161"/>
      <c r="B156" s="161"/>
      <c r="D156" s="161"/>
    </row>
    <row r="157" hidden="1" spans="1:4">
      <c r="A157" s="161"/>
      <c r="B157" s="161"/>
      <c r="D157" s="161"/>
    </row>
    <row r="158" hidden="1" spans="1:4">
      <c r="A158" s="161"/>
      <c r="B158" s="161"/>
      <c r="D158" s="161"/>
    </row>
    <row r="159" hidden="1" spans="1:4">
      <c r="A159" s="161"/>
      <c r="B159" s="161"/>
      <c r="D159" s="161"/>
    </row>
    <row r="160" hidden="1" spans="1:4">
      <c r="A160" s="161"/>
      <c r="B160" s="161"/>
      <c r="D160" s="161"/>
    </row>
    <row r="161" hidden="1" spans="1:4">
      <c r="A161" s="161"/>
      <c r="B161" s="161"/>
      <c r="D161" s="161"/>
    </row>
    <row r="162" hidden="1" spans="1:4">
      <c r="A162" s="161"/>
      <c r="B162" s="161"/>
      <c r="D162" s="161"/>
    </row>
    <row r="163" hidden="1" spans="1:4">
      <c r="A163" s="161"/>
      <c r="B163" s="161"/>
      <c r="D163" s="161"/>
    </row>
    <row r="164" hidden="1" spans="1:4">
      <c r="A164" s="161"/>
      <c r="B164" s="161"/>
      <c r="D164" s="161"/>
    </row>
    <row r="165" hidden="1" spans="1:4">
      <c r="A165" s="161"/>
      <c r="B165" s="161"/>
      <c r="D165" s="161"/>
    </row>
    <row r="166" hidden="1" spans="1:4">
      <c r="A166" s="161"/>
      <c r="B166" s="161"/>
      <c r="D166" s="161"/>
    </row>
    <row r="167" hidden="1" spans="1:4">
      <c r="A167" s="161"/>
      <c r="B167" s="161"/>
      <c r="D167" s="161"/>
    </row>
    <row r="168" hidden="1" spans="1:4">
      <c r="A168" s="161"/>
      <c r="B168" s="161"/>
      <c r="D168" s="161"/>
    </row>
    <row r="169" hidden="1" spans="1:4">
      <c r="A169" s="161"/>
      <c r="B169" s="161"/>
      <c r="D169" s="161"/>
    </row>
    <row r="170" hidden="1" spans="1:4">
      <c r="A170" s="161"/>
      <c r="B170" s="161"/>
      <c r="D170" s="161"/>
    </row>
    <row r="171" hidden="1" spans="1:4">
      <c r="A171" s="161"/>
      <c r="B171" s="161"/>
      <c r="D171" s="161"/>
    </row>
    <row r="172" hidden="1" spans="1:4">
      <c r="A172" s="161"/>
      <c r="B172" s="161"/>
      <c r="D172" s="161"/>
    </row>
    <row r="173" hidden="1" spans="1:4">
      <c r="A173" s="161"/>
      <c r="B173" s="161"/>
      <c r="D173" s="161"/>
    </row>
    <row r="174" hidden="1" spans="1:4">
      <c r="A174" s="161"/>
      <c r="B174" s="161"/>
      <c r="D174" s="161"/>
    </row>
    <row r="175" hidden="1" spans="1:4">
      <c r="A175" s="161"/>
      <c r="B175" s="161"/>
      <c r="D175" s="161"/>
    </row>
    <row r="176" hidden="1" spans="1:4">
      <c r="A176" s="161"/>
      <c r="B176" s="161"/>
      <c r="D176" s="161"/>
    </row>
    <row r="177" hidden="1" spans="1:4">
      <c r="A177" s="161"/>
      <c r="B177" s="161"/>
      <c r="D177" s="161"/>
    </row>
    <row r="178" hidden="1" spans="1:4">
      <c r="A178" s="161"/>
      <c r="B178" s="161"/>
      <c r="D178" s="161"/>
    </row>
    <row r="179" hidden="1" spans="1:4">
      <c r="A179" s="161"/>
      <c r="B179" s="161"/>
      <c r="D179" s="161"/>
    </row>
    <row r="180" hidden="1" spans="1:4">
      <c r="A180" s="161"/>
      <c r="B180" s="161"/>
      <c r="D180" s="161"/>
    </row>
    <row r="181" hidden="1" spans="1:4">
      <c r="A181" s="161"/>
      <c r="B181" s="161"/>
      <c r="D181" s="161"/>
    </row>
    <row r="182" hidden="1" spans="1:4">
      <c r="A182" s="161"/>
      <c r="B182" s="161"/>
      <c r="D182" s="161"/>
    </row>
    <row r="183" hidden="1" spans="1:4">
      <c r="A183" s="161"/>
      <c r="B183" s="161"/>
      <c r="D183" s="161"/>
    </row>
    <row r="184" hidden="1" spans="1:4">
      <c r="A184" s="161"/>
      <c r="B184" s="161"/>
      <c r="D184" s="161"/>
    </row>
    <row r="185" hidden="1" spans="1:4">
      <c r="A185" s="161"/>
      <c r="B185" s="161"/>
      <c r="D185" s="161"/>
    </row>
    <row r="186" hidden="1" spans="1:4">
      <c r="A186" s="161"/>
      <c r="B186" s="161"/>
      <c r="D186" s="161"/>
    </row>
    <row r="187" hidden="1" spans="1:4">
      <c r="A187" s="161"/>
      <c r="B187" s="161"/>
      <c r="D187" s="161"/>
    </row>
    <row r="188" hidden="1" spans="1:4">
      <c r="A188" s="161"/>
      <c r="B188" s="161"/>
      <c r="D188" s="161"/>
    </row>
    <row r="189" hidden="1" spans="1:4">
      <c r="A189" s="161"/>
      <c r="B189" s="161"/>
      <c r="D189" s="161"/>
    </row>
    <row r="190" hidden="1" spans="1:4">
      <c r="A190" s="161"/>
      <c r="B190" s="161"/>
      <c r="D190" s="161"/>
    </row>
    <row r="191" hidden="1" spans="1:4">
      <c r="A191" s="161"/>
      <c r="B191" s="161"/>
      <c r="D191" s="161"/>
    </row>
    <row r="192" hidden="1" spans="1:4">
      <c r="A192" s="161"/>
      <c r="B192" s="161"/>
      <c r="D192" s="161"/>
    </row>
    <row r="193" hidden="1" spans="1:4">
      <c r="A193" s="161"/>
      <c r="B193" s="161"/>
      <c r="D193" s="161"/>
    </row>
    <row r="194" hidden="1" spans="1:4">
      <c r="A194" s="161"/>
      <c r="B194" s="161"/>
      <c r="D194" s="161"/>
    </row>
    <row r="195" hidden="1" spans="1:4">
      <c r="A195" s="161"/>
      <c r="B195" s="161"/>
      <c r="D195" s="161"/>
    </row>
    <row r="196" hidden="1" spans="1:4">
      <c r="A196" s="161"/>
      <c r="B196" s="161"/>
      <c r="D196" s="161"/>
    </row>
    <row r="197" hidden="1" spans="1:4">
      <c r="A197" s="161"/>
      <c r="B197" s="161"/>
      <c r="D197" s="161"/>
    </row>
    <row r="198" hidden="1" spans="1:4">
      <c r="A198" s="161"/>
      <c r="B198" s="161"/>
      <c r="D198" s="161"/>
    </row>
    <row r="199" hidden="1" spans="1:4">
      <c r="A199" s="161"/>
      <c r="B199" s="161"/>
      <c r="D199" s="161"/>
    </row>
    <row r="200" ht="14.4" hidden="1"/>
    <row r="201" ht="14.4" hidden="1"/>
    <row r="202" ht="14.4" hidden="1"/>
    <row r="203" ht="14.4" hidden="1"/>
    <row r="204" ht="14.4" hidden="1"/>
  </sheetData>
  <sheetProtection sheet="1" objects="1"/>
  <protectedRanges>
    <protectedRange sqref="B2:B5 A9:B48" name="区域1"/>
  </protectedRanges>
  <mergeCells count="1">
    <mergeCell ref="A6:B7"/>
  </mergeCells>
  <dataValidations count="1">
    <dataValidation type="decimal" operator="greaterThanOrEqual" allowBlank="1" showInputMessage="1" showErrorMessage="1" sqref="B5">
      <formula1>0</formula1>
    </dataValidation>
  </dataValidations>
  <pageMargins left="0.699305555555556" right="0.699305555555556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>
    <tabColor rgb="FFFF0000"/>
  </sheetPr>
  <dimension ref="A1:V208"/>
  <sheetViews>
    <sheetView workbookViewId="0">
      <selection activeCell="C15" sqref="C15"/>
    </sheetView>
  </sheetViews>
  <sheetFormatPr defaultColWidth="9" defaultRowHeight="14.4" zeroHeight="1"/>
  <cols>
    <col min="20" max="20" width="10.5555555555556" customWidth="1"/>
  </cols>
  <sheetData>
    <row r="1" spans="1:20">
      <c r="A1" s="89" t="s">
        <v>67</v>
      </c>
      <c r="B1" s="90"/>
      <c r="C1" s="90"/>
      <c r="D1" s="90"/>
      <c r="E1" s="90"/>
      <c r="F1" s="91"/>
      <c r="G1" s="92"/>
      <c r="H1" s="93" t="s">
        <v>68</v>
      </c>
      <c r="I1" s="115"/>
      <c r="J1" s="115"/>
      <c r="K1" s="115"/>
      <c r="L1" s="115"/>
      <c r="M1" s="116"/>
      <c r="N1" s="92"/>
      <c r="O1" s="117" t="s">
        <v>69</v>
      </c>
      <c r="P1" s="118"/>
      <c r="Q1" s="118"/>
      <c r="R1" s="118"/>
      <c r="S1" s="118"/>
      <c r="T1" s="127"/>
    </row>
    <row r="2" spans="1:20">
      <c r="A2" s="94" t="s">
        <v>70</v>
      </c>
      <c r="B2" s="35"/>
      <c r="C2" s="35"/>
      <c r="D2" s="36">
        <v>40</v>
      </c>
      <c r="E2" s="95" t="s">
        <v>71</v>
      </c>
      <c r="F2" s="96"/>
      <c r="G2" s="92"/>
      <c r="H2" s="94" t="s">
        <v>70</v>
      </c>
      <c r="I2" s="35"/>
      <c r="J2" s="35"/>
      <c r="K2" s="36">
        <v>0</v>
      </c>
      <c r="L2" s="95" t="s">
        <v>71</v>
      </c>
      <c r="M2" s="96"/>
      <c r="N2" s="92"/>
      <c r="O2" s="94" t="s">
        <v>70</v>
      </c>
      <c r="P2" s="35"/>
      <c r="Q2" s="35"/>
      <c r="R2" s="36">
        <v>0</v>
      </c>
      <c r="S2" s="95" t="s">
        <v>71</v>
      </c>
      <c r="T2" s="96"/>
    </row>
    <row r="3" spans="1:20">
      <c r="A3" s="97"/>
      <c r="B3" s="98"/>
      <c r="C3" s="98"/>
      <c r="D3" s="99"/>
      <c r="E3" s="100" t="s">
        <v>72</v>
      </c>
      <c r="F3" s="101" t="s">
        <v>73</v>
      </c>
      <c r="G3" s="92"/>
      <c r="H3" s="97"/>
      <c r="I3" s="98"/>
      <c r="J3" s="98"/>
      <c r="K3" s="99"/>
      <c r="L3" s="100" t="s">
        <v>72</v>
      </c>
      <c r="M3" s="101" t="s">
        <v>73</v>
      </c>
      <c r="N3" s="92"/>
      <c r="O3" s="97"/>
      <c r="P3" s="98"/>
      <c r="Q3" s="98"/>
      <c r="R3" s="99"/>
      <c r="S3" s="100" t="s">
        <v>72</v>
      </c>
      <c r="T3" s="101" t="s">
        <v>73</v>
      </c>
    </row>
    <row r="4" ht="15" customHeight="1" spans="1:22">
      <c r="A4" s="102" t="s">
        <v>74</v>
      </c>
      <c r="B4" s="103" t="s">
        <v>75</v>
      </c>
      <c r="C4" s="103" t="s">
        <v>76</v>
      </c>
      <c r="D4" s="104" t="s">
        <v>77</v>
      </c>
      <c r="E4" s="105" t="s">
        <v>78</v>
      </c>
      <c r="F4" s="106" t="s">
        <v>74</v>
      </c>
      <c r="G4" s="92"/>
      <c r="H4" s="102" t="s">
        <v>74</v>
      </c>
      <c r="I4" s="119" t="s">
        <v>75</v>
      </c>
      <c r="J4" s="119" t="s">
        <v>76</v>
      </c>
      <c r="K4" s="120" t="s">
        <v>77</v>
      </c>
      <c r="L4" s="105" t="s">
        <v>78</v>
      </c>
      <c r="M4" s="106" t="s">
        <v>74</v>
      </c>
      <c r="N4" s="92"/>
      <c r="O4" s="102" t="s">
        <v>74</v>
      </c>
      <c r="P4" s="103" t="s">
        <v>75</v>
      </c>
      <c r="Q4" s="103" t="s">
        <v>76</v>
      </c>
      <c r="R4" s="104" t="s">
        <v>77</v>
      </c>
      <c r="S4" s="128" t="s">
        <v>78</v>
      </c>
      <c r="T4" s="106" t="s">
        <v>74</v>
      </c>
      <c r="V4" s="129" t="s">
        <v>79</v>
      </c>
    </row>
    <row r="5" ht="15.6" spans="1:22">
      <c r="A5" s="107">
        <v>1</v>
      </c>
      <c r="B5" s="108">
        <v>5202.474</v>
      </c>
      <c r="C5" s="108">
        <v>-14.796</v>
      </c>
      <c r="D5" s="108">
        <v>2208.064</v>
      </c>
      <c r="E5" s="109"/>
      <c r="F5" s="110">
        <v>1</v>
      </c>
      <c r="G5" s="92"/>
      <c r="H5" s="107"/>
      <c r="I5" s="121"/>
      <c r="J5" s="122"/>
      <c r="K5" s="123"/>
      <c r="L5" s="109"/>
      <c r="M5" s="110"/>
      <c r="N5" s="92"/>
      <c r="O5" s="107"/>
      <c r="P5" s="124"/>
      <c r="Q5" s="124"/>
      <c r="R5" s="124"/>
      <c r="S5" s="27"/>
      <c r="T5" s="110"/>
      <c r="V5" s="129"/>
    </row>
    <row r="6" ht="16.35" spans="1:22">
      <c r="A6" s="111">
        <v>2</v>
      </c>
      <c r="B6" s="108">
        <v>5202.632</v>
      </c>
      <c r="C6" s="108">
        <v>91.322</v>
      </c>
      <c r="D6" s="108">
        <v>2207.64</v>
      </c>
      <c r="E6" s="27"/>
      <c r="F6" s="112">
        <v>1</v>
      </c>
      <c r="G6" s="92"/>
      <c r="H6" s="111"/>
      <c r="I6" s="121"/>
      <c r="J6" s="122"/>
      <c r="K6" s="123"/>
      <c r="L6" s="27"/>
      <c r="M6" s="112"/>
      <c r="N6" s="92"/>
      <c r="O6" s="111"/>
      <c r="P6" s="124"/>
      <c r="Q6" s="124"/>
      <c r="R6" s="124"/>
      <c r="S6" s="27"/>
      <c r="T6" s="112"/>
      <c r="V6" s="129"/>
    </row>
    <row r="7" ht="15.6" spans="1:20">
      <c r="A7" s="111">
        <v>3</v>
      </c>
      <c r="B7" s="108">
        <v>5203.265</v>
      </c>
      <c r="C7" s="108">
        <v>197.424</v>
      </c>
      <c r="D7" s="108">
        <v>2205.939</v>
      </c>
      <c r="E7" s="27"/>
      <c r="F7" s="110">
        <v>1</v>
      </c>
      <c r="G7" s="92"/>
      <c r="H7" s="111"/>
      <c r="I7" s="121"/>
      <c r="J7" s="122"/>
      <c r="K7" s="123"/>
      <c r="L7" s="27"/>
      <c r="M7" s="110"/>
      <c r="N7" s="92"/>
      <c r="O7" s="111"/>
      <c r="P7" s="124"/>
      <c r="Q7" s="124"/>
      <c r="R7" s="124"/>
      <c r="S7" s="27"/>
      <c r="T7" s="110"/>
    </row>
    <row r="8" ht="16.35" spans="1:20">
      <c r="A8" s="111">
        <v>4</v>
      </c>
      <c r="B8" s="108">
        <v>5204.542</v>
      </c>
      <c r="C8" s="108">
        <v>303.478</v>
      </c>
      <c r="D8" s="108">
        <v>2202.507</v>
      </c>
      <c r="E8" s="27"/>
      <c r="F8" s="112">
        <v>1</v>
      </c>
      <c r="G8" s="92"/>
      <c r="H8" s="111"/>
      <c r="I8" s="121"/>
      <c r="J8" s="122"/>
      <c r="K8" s="123"/>
      <c r="L8" s="27"/>
      <c r="M8" s="112"/>
      <c r="N8" s="92"/>
      <c r="O8" s="111"/>
      <c r="P8" s="124"/>
      <c r="Q8" s="124"/>
      <c r="R8" s="124"/>
      <c r="S8" s="27"/>
      <c r="T8" s="112"/>
    </row>
    <row r="9" ht="15.6" spans="1:20">
      <c r="A9" s="111">
        <v>5</v>
      </c>
      <c r="B9" s="108">
        <v>5207.148</v>
      </c>
      <c r="C9" s="108">
        <v>409.139</v>
      </c>
      <c r="D9" s="108">
        <v>2193.938</v>
      </c>
      <c r="E9" s="27"/>
      <c r="F9" s="112">
        <v>1</v>
      </c>
      <c r="G9" s="92"/>
      <c r="H9" s="111"/>
      <c r="I9" s="121"/>
      <c r="J9" s="122"/>
      <c r="K9" s="123"/>
      <c r="L9" s="27"/>
      <c r="M9" s="110"/>
      <c r="N9" s="92"/>
      <c r="O9" s="111"/>
      <c r="P9" s="124"/>
      <c r="Q9" s="124"/>
      <c r="R9" s="124"/>
      <c r="S9" s="27"/>
      <c r="T9" s="110"/>
    </row>
    <row r="10" ht="16.35" spans="1:20">
      <c r="A10" s="111">
        <v>6</v>
      </c>
      <c r="B10" s="108">
        <v>5218.198</v>
      </c>
      <c r="C10" s="108">
        <v>501.666</v>
      </c>
      <c r="D10" s="108">
        <v>2147.174</v>
      </c>
      <c r="E10" s="27"/>
      <c r="F10" s="112">
        <v>1</v>
      </c>
      <c r="G10" s="92"/>
      <c r="H10" s="111"/>
      <c r="I10" s="121"/>
      <c r="J10" s="122"/>
      <c r="K10" s="123"/>
      <c r="L10" s="27"/>
      <c r="M10" s="112"/>
      <c r="N10" s="92"/>
      <c r="O10" s="111"/>
      <c r="P10" s="124"/>
      <c r="Q10" s="124"/>
      <c r="R10" s="124"/>
      <c r="S10" s="27"/>
      <c r="T10" s="112"/>
    </row>
    <row r="11" ht="15.6" spans="1:20">
      <c r="A11" s="111">
        <v>7</v>
      </c>
      <c r="B11" s="108">
        <v>5254.822</v>
      </c>
      <c r="C11" s="108">
        <v>552.227</v>
      </c>
      <c r="D11" s="108">
        <v>2062.737</v>
      </c>
      <c r="E11" s="27"/>
      <c r="F11" s="112">
        <v>1</v>
      </c>
      <c r="G11" s="92"/>
      <c r="H11" s="111"/>
      <c r="I11" s="121"/>
      <c r="J11" s="122"/>
      <c r="K11" s="123"/>
      <c r="L11" s="27"/>
      <c r="M11" s="110"/>
      <c r="N11" s="92"/>
      <c r="O11" s="111"/>
      <c r="P11" s="124"/>
      <c r="Q11" s="124"/>
      <c r="R11" s="124"/>
      <c r="S11" s="27"/>
      <c r="T11" s="110"/>
    </row>
    <row r="12" ht="16.35" spans="1:20">
      <c r="A12" s="111">
        <v>8</v>
      </c>
      <c r="B12" s="108">
        <v>5318.379</v>
      </c>
      <c r="C12" s="108">
        <v>574.789</v>
      </c>
      <c r="D12" s="108">
        <v>1981.164</v>
      </c>
      <c r="E12" s="27"/>
      <c r="F12" s="112">
        <v>1</v>
      </c>
      <c r="G12" s="92"/>
      <c r="H12" s="111"/>
      <c r="I12" s="121"/>
      <c r="J12" s="122"/>
      <c r="K12" s="123"/>
      <c r="L12" s="27"/>
      <c r="M12" s="112"/>
      <c r="N12" s="92"/>
      <c r="O12" s="111"/>
      <c r="P12" s="124"/>
      <c r="Q12" s="124"/>
      <c r="R12" s="124"/>
      <c r="S12" s="27"/>
      <c r="T12" s="112"/>
    </row>
    <row r="13" ht="15.6" spans="1:20">
      <c r="A13" s="111">
        <v>9</v>
      </c>
      <c r="B13" s="108">
        <v>5390.347</v>
      </c>
      <c r="C13" s="108">
        <v>588.975</v>
      </c>
      <c r="D13" s="108">
        <v>1904.487</v>
      </c>
      <c r="E13" s="27"/>
      <c r="F13" s="112">
        <v>1</v>
      </c>
      <c r="G13" s="92"/>
      <c r="H13" s="111"/>
      <c r="I13" s="121"/>
      <c r="J13" s="122"/>
      <c r="K13" s="123"/>
      <c r="L13" s="27"/>
      <c r="M13" s="110"/>
      <c r="N13" s="92"/>
      <c r="O13" s="111"/>
      <c r="P13" s="124"/>
      <c r="Q13" s="124"/>
      <c r="R13" s="124"/>
      <c r="S13" s="27"/>
      <c r="T13" s="112"/>
    </row>
    <row r="14" ht="16.35" spans="1:20">
      <c r="A14" s="111">
        <v>10</v>
      </c>
      <c r="B14" s="108">
        <v>5461.97</v>
      </c>
      <c r="C14" s="108">
        <v>601.097</v>
      </c>
      <c r="D14" s="108">
        <v>1827.135</v>
      </c>
      <c r="E14" s="27"/>
      <c r="F14" s="112">
        <v>1</v>
      </c>
      <c r="G14" s="92"/>
      <c r="H14" s="111"/>
      <c r="I14" s="121"/>
      <c r="J14" s="122"/>
      <c r="K14" s="123"/>
      <c r="L14" s="27"/>
      <c r="M14" s="112"/>
      <c r="N14" s="92"/>
      <c r="O14" s="111"/>
      <c r="P14" s="124"/>
      <c r="Q14" s="124"/>
      <c r="R14" s="124"/>
      <c r="S14" s="27"/>
      <c r="T14" s="112"/>
    </row>
    <row r="15" ht="15.6" spans="1:20">
      <c r="A15" s="111">
        <v>11</v>
      </c>
      <c r="B15" s="108">
        <v>5524.137</v>
      </c>
      <c r="C15" s="108">
        <v>612.162</v>
      </c>
      <c r="D15" s="108">
        <v>1742.116</v>
      </c>
      <c r="E15" s="27"/>
      <c r="F15" s="112">
        <v>1</v>
      </c>
      <c r="G15" s="92"/>
      <c r="H15" s="111"/>
      <c r="I15" s="121"/>
      <c r="J15" s="122"/>
      <c r="K15" s="123"/>
      <c r="L15" s="27"/>
      <c r="M15" s="110"/>
      <c r="N15" s="92"/>
      <c r="O15" s="111"/>
      <c r="P15" s="124"/>
      <c r="Q15" s="124"/>
      <c r="R15" s="124"/>
      <c r="S15" s="27"/>
      <c r="T15" s="112"/>
    </row>
    <row r="16" ht="16.35" spans="1:20">
      <c r="A16" s="111">
        <v>12</v>
      </c>
      <c r="B16" s="108">
        <v>5561.26</v>
      </c>
      <c r="C16" s="108">
        <v>621.401</v>
      </c>
      <c r="D16" s="108">
        <v>1643.514</v>
      </c>
      <c r="E16" s="27"/>
      <c r="F16" s="112">
        <v>1</v>
      </c>
      <c r="G16" s="92"/>
      <c r="H16" s="111"/>
      <c r="I16" s="121"/>
      <c r="J16" s="122"/>
      <c r="K16" s="123"/>
      <c r="L16" s="27"/>
      <c r="M16" s="112"/>
      <c r="N16" s="92"/>
      <c r="O16" s="111"/>
      <c r="P16" s="124"/>
      <c r="Q16" s="124"/>
      <c r="R16" s="124"/>
      <c r="S16" s="27"/>
      <c r="T16" s="112"/>
    </row>
    <row r="17" ht="15.6" spans="1:20">
      <c r="A17" s="111">
        <v>13</v>
      </c>
      <c r="B17" s="108">
        <v>5576.804</v>
      </c>
      <c r="C17" s="108">
        <v>627.386</v>
      </c>
      <c r="D17" s="108">
        <v>1538.789</v>
      </c>
      <c r="E17" s="27"/>
      <c r="F17" s="112">
        <v>1</v>
      </c>
      <c r="G17" s="92"/>
      <c r="H17" s="111"/>
      <c r="I17" s="121"/>
      <c r="J17" s="122"/>
      <c r="K17" s="123"/>
      <c r="L17" s="27"/>
      <c r="M17" s="110"/>
      <c r="N17" s="92"/>
      <c r="O17" s="111"/>
      <c r="P17" s="124"/>
      <c r="Q17" s="124"/>
      <c r="R17" s="124"/>
      <c r="S17" s="27"/>
      <c r="T17" s="112"/>
    </row>
    <row r="18" ht="16.35" spans="1:20">
      <c r="A18" s="111">
        <v>14</v>
      </c>
      <c r="B18" s="108">
        <v>5587.954</v>
      </c>
      <c r="C18" s="108">
        <v>628.342</v>
      </c>
      <c r="D18" s="108">
        <v>1433.289</v>
      </c>
      <c r="E18" s="27"/>
      <c r="F18" s="112">
        <v>1</v>
      </c>
      <c r="G18" s="92"/>
      <c r="H18" s="111"/>
      <c r="I18" s="121"/>
      <c r="J18" s="122"/>
      <c r="K18" s="123"/>
      <c r="L18" s="27"/>
      <c r="M18" s="112"/>
      <c r="N18" s="92"/>
      <c r="O18" s="111"/>
      <c r="P18" s="124"/>
      <c r="Q18" s="124"/>
      <c r="R18" s="124"/>
      <c r="S18" s="27"/>
      <c r="T18" s="112"/>
    </row>
    <row r="19" ht="15.6" spans="1:20">
      <c r="A19" s="111">
        <v>15</v>
      </c>
      <c r="B19" s="108">
        <v>5608.776</v>
      </c>
      <c r="C19" s="108">
        <v>609.149</v>
      </c>
      <c r="D19" s="108">
        <v>1331.82</v>
      </c>
      <c r="E19" s="27"/>
      <c r="F19" s="112">
        <v>1</v>
      </c>
      <c r="G19" s="92"/>
      <c r="H19" s="111"/>
      <c r="I19" s="121"/>
      <c r="J19" s="122"/>
      <c r="K19" s="123"/>
      <c r="L19" s="27"/>
      <c r="M19" s="110"/>
      <c r="N19" s="92"/>
      <c r="O19" s="111"/>
      <c r="P19" s="124"/>
      <c r="Q19" s="124"/>
      <c r="R19" s="124"/>
      <c r="S19" s="27"/>
      <c r="T19" s="112"/>
    </row>
    <row r="20" ht="16.35" spans="1:20">
      <c r="A20" s="111">
        <v>16</v>
      </c>
      <c r="B20" s="108">
        <v>5640.273</v>
      </c>
      <c r="C20" s="108">
        <v>537.473</v>
      </c>
      <c r="D20" s="108">
        <v>1263.506</v>
      </c>
      <c r="E20" s="27"/>
      <c r="F20" s="112">
        <v>1</v>
      </c>
      <c r="G20" s="92"/>
      <c r="H20" s="111"/>
      <c r="I20" s="121"/>
      <c r="J20" s="122"/>
      <c r="K20" s="123"/>
      <c r="L20" s="27"/>
      <c r="M20" s="112"/>
      <c r="N20" s="92"/>
      <c r="O20" s="111"/>
      <c r="P20" s="124"/>
      <c r="Q20" s="124"/>
      <c r="R20" s="124"/>
      <c r="S20" s="27"/>
      <c r="T20" s="112"/>
    </row>
    <row r="21" ht="15.6" spans="1:20">
      <c r="A21" s="111">
        <v>17</v>
      </c>
      <c r="B21" s="108">
        <v>5666.491</v>
      </c>
      <c r="C21" s="108">
        <v>437.556</v>
      </c>
      <c r="D21" s="108">
        <v>1241.458</v>
      </c>
      <c r="E21" s="27"/>
      <c r="F21" s="112">
        <v>1</v>
      </c>
      <c r="G21" s="92"/>
      <c r="H21" s="111"/>
      <c r="I21" s="121"/>
      <c r="J21" s="122"/>
      <c r="K21" s="123"/>
      <c r="L21" s="27"/>
      <c r="M21" s="110"/>
      <c r="N21" s="92"/>
      <c r="O21" s="111"/>
      <c r="P21" s="124"/>
      <c r="Q21" s="124"/>
      <c r="R21" s="124"/>
      <c r="S21" s="27"/>
      <c r="T21" s="112"/>
    </row>
    <row r="22" ht="15.15" spans="1:20">
      <c r="A22" s="111">
        <v>18</v>
      </c>
      <c r="B22" s="108">
        <v>5681.142</v>
      </c>
      <c r="C22" s="108">
        <v>332.621</v>
      </c>
      <c r="D22" s="108">
        <v>1236.449</v>
      </c>
      <c r="E22" s="27"/>
      <c r="F22" s="112">
        <v>1</v>
      </c>
      <c r="G22" s="92"/>
      <c r="H22" s="111"/>
      <c r="I22" s="121"/>
      <c r="J22" s="122"/>
      <c r="K22" s="123"/>
      <c r="L22" s="27"/>
      <c r="M22" s="112"/>
      <c r="N22" s="92"/>
      <c r="O22" s="111"/>
      <c r="P22" s="27"/>
      <c r="Q22" s="27"/>
      <c r="R22" s="27"/>
      <c r="S22" s="27"/>
      <c r="T22" s="112"/>
    </row>
    <row r="23" spans="1:20">
      <c r="A23" s="111">
        <v>19</v>
      </c>
      <c r="B23" s="108">
        <v>5689.842</v>
      </c>
      <c r="C23" s="108">
        <v>226.884</v>
      </c>
      <c r="D23" s="108">
        <v>1234.591</v>
      </c>
      <c r="E23" s="27"/>
      <c r="F23" s="112">
        <v>1</v>
      </c>
      <c r="G23" s="92"/>
      <c r="H23" s="111"/>
      <c r="I23" s="121"/>
      <c r="J23" s="122"/>
      <c r="K23" s="123"/>
      <c r="L23" s="27"/>
      <c r="M23" s="110"/>
      <c r="N23" s="92"/>
      <c r="O23" s="111"/>
      <c r="P23" s="27"/>
      <c r="Q23" s="27"/>
      <c r="R23" s="27"/>
      <c r="S23" s="27"/>
      <c r="T23" s="112"/>
    </row>
    <row r="24" ht="15.15" spans="1:20">
      <c r="A24" s="111">
        <v>20</v>
      </c>
      <c r="B24" s="108">
        <v>5694.916</v>
      </c>
      <c r="C24" s="108">
        <v>120.893</v>
      </c>
      <c r="D24" s="108">
        <v>1233.775</v>
      </c>
      <c r="E24" s="27"/>
      <c r="F24" s="112">
        <v>1</v>
      </c>
      <c r="G24" s="92"/>
      <c r="H24" s="111"/>
      <c r="I24" s="121"/>
      <c r="J24" s="122"/>
      <c r="K24" s="123"/>
      <c r="L24" s="27"/>
      <c r="M24" s="112"/>
      <c r="N24" s="92"/>
      <c r="O24" s="111"/>
      <c r="P24" s="27"/>
      <c r="Q24" s="27"/>
      <c r="R24" s="27"/>
      <c r="S24" s="27"/>
      <c r="T24" s="112"/>
    </row>
    <row r="25" spans="1:20">
      <c r="A25" s="111">
        <v>21</v>
      </c>
      <c r="B25" s="108">
        <v>5696.855</v>
      </c>
      <c r="C25" s="108">
        <v>14.796</v>
      </c>
      <c r="D25" s="108">
        <v>1233.507</v>
      </c>
      <c r="E25" s="39"/>
      <c r="F25" s="112">
        <v>1</v>
      </c>
      <c r="G25" s="92"/>
      <c r="H25" s="111"/>
      <c r="I25" s="121"/>
      <c r="J25" s="122"/>
      <c r="K25" s="123"/>
      <c r="L25" s="27"/>
      <c r="M25" s="110"/>
      <c r="N25" s="92"/>
      <c r="O25" s="111"/>
      <c r="P25" s="27"/>
      <c r="Q25" s="27"/>
      <c r="R25" s="27"/>
      <c r="S25" s="27"/>
      <c r="T25" s="112"/>
    </row>
    <row r="26" spans="1:20">
      <c r="A26" s="111">
        <v>22</v>
      </c>
      <c r="B26" s="108">
        <v>5695.764</v>
      </c>
      <c r="C26" s="108">
        <v>-91.314</v>
      </c>
      <c r="D26" s="108">
        <v>1233.655</v>
      </c>
      <c r="E26" s="39"/>
      <c r="F26" s="112">
        <v>1</v>
      </c>
      <c r="G26" s="92"/>
      <c r="H26" s="111"/>
      <c r="I26" s="121"/>
      <c r="J26" s="122"/>
      <c r="K26" s="123"/>
      <c r="L26" s="27"/>
      <c r="M26" s="112"/>
      <c r="N26" s="92"/>
      <c r="O26" s="111"/>
      <c r="P26" s="27"/>
      <c r="Q26" s="27"/>
      <c r="R26" s="27"/>
      <c r="S26" s="27"/>
      <c r="T26" s="112"/>
    </row>
    <row r="27" spans="1:20">
      <c r="A27" s="111">
        <v>23</v>
      </c>
      <c r="B27" s="108">
        <v>5691.589</v>
      </c>
      <c r="C27" s="108">
        <v>-197.345</v>
      </c>
      <c r="D27" s="108">
        <v>1234.291</v>
      </c>
      <c r="E27" s="39"/>
      <c r="F27" s="112">
        <v>1</v>
      </c>
      <c r="G27" s="92"/>
      <c r="H27" s="111"/>
      <c r="I27" s="125"/>
      <c r="J27" s="125"/>
      <c r="K27" s="125"/>
      <c r="L27" s="27"/>
      <c r="M27" s="112"/>
      <c r="N27" s="92"/>
      <c r="O27" s="111"/>
      <c r="P27" s="27"/>
      <c r="Q27" s="27"/>
      <c r="R27" s="27"/>
      <c r="S27" s="27"/>
      <c r="T27" s="112"/>
    </row>
    <row r="28" spans="1:20">
      <c r="A28" s="111">
        <v>24</v>
      </c>
      <c r="B28" s="108">
        <v>5683.997</v>
      </c>
      <c r="C28" s="108">
        <v>-303.176</v>
      </c>
      <c r="D28" s="108">
        <v>1235.768</v>
      </c>
      <c r="E28" s="39"/>
      <c r="F28" s="112">
        <v>1</v>
      </c>
      <c r="G28" s="92"/>
      <c r="H28" s="111"/>
      <c r="I28" s="125"/>
      <c r="J28" s="125"/>
      <c r="K28" s="125"/>
      <c r="L28" s="27"/>
      <c r="M28" s="112"/>
      <c r="N28" s="92"/>
      <c r="O28" s="111"/>
      <c r="P28" s="27"/>
      <c r="Q28" s="27"/>
      <c r="R28" s="27"/>
      <c r="S28" s="27"/>
      <c r="T28" s="112"/>
    </row>
    <row r="29" spans="1:20">
      <c r="A29" s="111">
        <v>25</v>
      </c>
      <c r="B29" s="108">
        <v>5671.561</v>
      </c>
      <c r="C29" s="108">
        <v>-408.479</v>
      </c>
      <c r="D29" s="108">
        <v>1239.38</v>
      </c>
      <c r="E29" s="39"/>
      <c r="F29" s="112">
        <v>1</v>
      </c>
      <c r="G29" s="92"/>
      <c r="H29" s="111"/>
      <c r="I29" s="125"/>
      <c r="J29" s="125"/>
      <c r="K29" s="125"/>
      <c r="L29" s="27"/>
      <c r="M29" s="112"/>
      <c r="N29" s="92"/>
      <c r="O29" s="111"/>
      <c r="P29" s="27"/>
      <c r="Q29" s="27"/>
      <c r="R29" s="27"/>
      <c r="S29" s="27"/>
      <c r="T29" s="112"/>
    </row>
    <row r="30" spans="1:20">
      <c r="A30" s="111">
        <v>26</v>
      </c>
      <c r="B30" s="108">
        <v>5648.683</v>
      </c>
      <c r="C30" s="108">
        <v>-510.789</v>
      </c>
      <c r="D30" s="108">
        <v>1253.933</v>
      </c>
      <c r="E30" s="39"/>
      <c r="F30" s="112">
        <v>1</v>
      </c>
      <c r="G30" s="92"/>
      <c r="H30" s="111"/>
      <c r="I30" s="125"/>
      <c r="J30" s="125"/>
      <c r="K30" s="125"/>
      <c r="L30" s="27"/>
      <c r="M30" s="112"/>
      <c r="N30" s="92"/>
      <c r="O30" s="111"/>
      <c r="P30" s="27"/>
      <c r="Q30" s="27"/>
      <c r="R30" s="27"/>
      <c r="S30" s="27"/>
      <c r="T30" s="112"/>
    </row>
    <row r="31" spans="1:20">
      <c r="A31" s="111">
        <v>27</v>
      </c>
      <c r="B31" s="108">
        <v>5617.048</v>
      </c>
      <c r="C31" s="108">
        <v>-594.629</v>
      </c>
      <c r="D31" s="108">
        <v>1307.46</v>
      </c>
      <c r="E31" s="39"/>
      <c r="F31" s="112">
        <v>1</v>
      </c>
      <c r="G31" s="92"/>
      <c r="H31" s="111"/>
      <c r="I31" s="125"/>
      <c r="J31" s="125"/>
      <c r="K31" s="125"/>
      <c r="L31" s="27"/>
      <c r="M31" s="112"/>
      <c r="N31" s="92"/>
      <c r="O31" s="111"/>
      <c r="P31" s="27"/>
      <c r="Q31" s="27"/>
      <c r="R31" s="27"/>
      <c r="S31" s="27"/>
      <c r="T31" s="112"/>
    </row>
    <row r="32" spans="1:20">
      <c r="A32" s="111">
        <v>28</v>
      </c>
      <c r="B32" s="108">
        <v>5592.379</v>
      </c>
      <c r="C32" s="108">
        <v>-626.602</v>
      </c>
      <c r="D32" s="108">
        <v>1404.087</v>
      </c>
      <c r="E32" s="39"/>
      <c r="F32" s="112">
        <v>1</v>
      </c>
      <c r="G32" s="92"/>
      <c r="H32" s="111"/>
      <c r="I32" s="125"/>
      <c r="J32" s="125"/>
      <c r="K32" s="125"/>
      <c r="L32" s="27"/>
      <c r="M32" s="112"/>
      <c r="N32" s="92"/>
      <c r="O32" s="111"/>
      <c r="P32" s="27"/>
      <c r="Q32" s="27"/>
      <c r="R32" s="27"/>
      <c r="S32" s="27"/>
      <c r="T32" s="112"/>
    </row>
    <row r="33" spans="1:20">
      <c r="A33" s="111">
        <v>29</v>
      </c>
      <c r="B33" s="108">
        <v>5579.683</v>
      </c>
      <c r="C33" s="108">
        <v>-628.306</v>
      </c>
      <c r="D33" s="108">
        <v>1509.352</v>
      </c>
      <c r="E33" s="39"/>
      <c r="F33" s="112">
        <v>1</v>
      </c>
      <c r="G33" s="92"/>
      <c r="H33" s="111"/>
      <c r="I33" s="125"/>
      <c r="J33" s="125"/>
      <c r="K33" s="125"/>
      <c r="L33" s="27"/>
      <c r="M33" s="112"/>
      <c r="N33" s="92"/>
      <c r="O33" s="111"/>
      <c r="P33" s="27"/>
      <c r="Q33" s="27"/>
      <c r="R33" s="27"/>
      <c r="S33" s="27"/>
      <c r="T33" s="112"/>
    </row>
    <row r="34" spans="1:20">
      <c r="A34" s="111">
        <v>30</v>
      </c>
      <c r="B34" s="108">
        <v>5567.061</v>
      </c>
      <c r="C34" s="108">
        <v>-623.453</v>
      </c>
      <c r="D34" s="108">
        <v>1614.573</v>
      </c>
      <c r="E34" s="39"/>
      <c r="F34" s="112">
        <v>1</v>
      </c>
      <c r="G34" s="92"/>
      <c r="H34" s="111"/>
      <c r="I34" s="125"/>
      <c r="J34" s="125"/>
      <c r="K34" s="125"/>
      <c r="L34" s="27"/>
      <c r="M34" s="112"/>
      <c r="N34" s="92"/>
      <c r="O34" s="111"/>
      <c r="P34" s="27"/>
      <c r="Q34" s="27"/>
      <c r="R34" s="27"/>
      <c r="S34" s="27"/>
      <c r="T34" s="112"/>
    </row>
    <row r="35" spans="1:20">
      <c r="A35" s="111">
        <v>31</v>
      </c>
      <c r="B35" s="108">
        <v>5537.332</v>
      </c>
      <c r="C35" s="108">
        <v>-614.983</v>
      </c>
      <c r="D35" s="108">
        <v>1715.789</v>
      </c>
      <c r="E35" s="39"/>
      <c r="F35" s="112">
        <v>1</v>
      </c>
      <c r="G35" s="92"/>
      <c r="H35" s="111"/>
      <c r="I35" s="125"/>
      <c r="J35" s="125"/>
      <c r="K35" s="125"/>
      <c r="L35" s="27"/>
      <c r="M35" s="112"/>
      <c r="N35" s="92"/>
      <c r="O35" s="111"/>
      <c r="P35" s="27"/>
      <c r="Q35" s="27"/>
      <c r="R35" s="27"/>
      <c r="S35" s="27"/>
      <c r="T35" s="112"/>
    </row>
    <row r="36" spans="1:20">
      <c r="A36" s="111">
        <v>32</v>
      </c>
      <c r="B36" s="108">
        <v>5481.044</v>
      </c>
      <c r="C36" s="108">
        <v>-604.292</v>
      </c>
      <c r="D36" s="108">
        <v>1804.74</v>
      </c>
      <c r="E36" s="39"/>
      <c r="F36" s="112">
        <v>1</v>
      </c>
      <c r="G36" s="92"/>
      <c r="H36" s="111"/>
      <c r="I36" s="125"/>
      <c r="J36" s="125"/>
      <c r="K36" s="125"/>
      <c r="L36" s="27"/>
      <c r="M36" s="112"/>
      <c r="N36" s="92"/>
      <c r="O36" s="111"/>
      <c r="P36" s="27"/>
      <c r="Q36" s="27"/>
      <c r="R36" s="27"/>
      <c r="S36" s="27"/>
      <c r="T36" s="112"/>
    </row>
    <row r="37" spans="1:20">
      <c r="A37" s="111">
        <v>33</v>
      </c>
      <c r="B37" s="108">
        <v>5410.518</v>
      </c>
      <c r="C37" s="108">
        <v>-592.49</v>
      </c>
      <c r="D37" s="108">
        <v>1883.122</v>
      </c>
      <c r="E37" s="39"/>
      <c r="F37" s="112">
        <v>1</v>
      </c>
      <c r="G37" s="92"/>
      <c r="H37" s="111"/>
      <c r="I37" s="125"/>
      <c r="J37" s="125"/>
      <c r="K37" s="125"/>
      <c r="L37" s="27"/>
      <c r="M37" s="112"/>
      <c r="N37" s="92"/>
      <c r="O37" s="111"/>
      <c r="P37" s="27"/>
      <c r="Q37" s="27"/>
      <c r="R37" s="27"/>
      <c r="S37" s="27"/>
      <c r="T37" s="112"/>
    </row>
    <row r="38" spans="1:20">
      <c r="A38" s="111">
        <v>34</v>
      </c>
      <c r="B38" s="108">
        <v>5338.237</v>
      </c>
      <c r="C38" s="108">
        <v>-579.106</v>
      </c>
      <c r="D38" s="108">
        <v>1959.654</v>
      </c>
      <c r="E38" s="39"/>
      <c r="F38" s="112">
        <v>1</v>
      </c>
      <c r="G38" s="92"/>
      <c r="H38" s="111"/>
      <c r="I38" s="125"/>
      <c r="J38" s="125"/>
      <c r="K38" s="125"/>
      <c r="L38" s="27"/>
      <c r="M38" s="112"/>
      <c r="N38" s="92"/>
      <c r="O38" s="111"/>
      <c r="P38" s="27"/>
      <c r="Q38" s="27"/>
      <c r="R38" s="27"/>
      <c r="S38" s="27"/>
      <c r="T38" s="112"/>
    </row>
    <row r="39" spans="1:20">
      <c r="A39" s="111">
        <v>35</v>
      </c>
      <c r="B39" s="108">
        <v>5270.513</v>
      </c>
      <c r="C39" s="108">
        <v>-560.293</v>
      </c>
      <c r="D39" s="108">
        <v>2038.995</v>
      </c>
      <c r="E39" s="39"/>
      <c r="F39" s="112">
        <v>1</v>
      </c>
      <c r="G39" s="92"/>
      <c r="H39" s="111"/>
      <c r="I39" s="125"/>
      <c r="J39" s="125"/>
      <c r="K39" s="125"/>
      <c r="L39" s="27"/>
      <c r="M39" s="112"/>
      <c r="N39" s="92"/>
      <c r="O39" s="111"/>
      <c r="P39" s="27"/>
      <c r="Q39" s="27"/>
      <c r="R39" s="27"/>
      <c r="S39" s="27"/>
      <c r="T39" s="112"/>
    </row>
    <row r="40" spans="1:20">
      <c r="A40" s="111">
        <v>36</v>
      </c>
      <c r="B40" s="108">
        <v>5225.287</v>
      </c>
      <c r="C40" s="108">
        <v>-520.035</v>
      </c>
      <c r="D40" s="108">
        <v>2125.131</v>
      </c>
      <c r="E40" s="39"/>
      <c r="F40" s="112">
        <v>1</v>
      </c>
      <c r="G40" s="92"/>
      <c r="H40" s="111"/>
      <c r="I40" s="125"/>
      <c r="J40" s="125"/>
      <c r="K40" s="125"/>
      <c r="L40" s="27"/>
      <c r="M40" s="112"/>
      <c r="N40" s="92"/>
      <c r="O40" s="111"/>
      <c r="P40" s="27"/>
      <c r="Q40" s="27"/>
      <c r="R40" s="27"/>
      <c r="S40" s="27"/>
      <c r="T40" s="112"/>
    </row>
    <row r="41" spans="1:20">
      <c r="A41" s="111">
        <v>37</v>
      </c>
      <c r="B41" s="108">
        <v>5208.65</v>
      </c>
      <c r="C41" s="108">
        <v>-437.763</v>
      </c>
      <c r="D41" s="108">
        <v>2186.682</v>
      </c>
      <c r="E41" s="39"/>
      <c r="F41" s="112">
        <v>1</v>
      </c>
      <c r="G41" s="92"/>
      <c r="H41" s="111"/>
      <c r="I41" s="125"/>
      <c r="J41" s="125"/>
      <c r="K41" s="125"/>
      <c r="L41" s="27"/>
      <c r="M41" s="112"/>
      <c r="N41" s="92"/>
      <c r="O41" s="111"/>
      <c r="P41" s="27"/>
      <c r="Q41" s="27"/>
      <c r="R41" s="27"/>
      <c r="S41" s="27"/>
      <c r="T41" s="112"/>
    </row>
    <row r="42" spans="1:20">
      <c r="A42" s="111">
        <v>38</v>
      </c>
      <c r="B42" s="108">
        <v>5205.07</v>
      </c>
      <c r="C42" s="108">
        <v>-333.031</v>
      </c>
      <c r="D42" s="108">
        <v>2201.087</v>
      </c>
      <c r="E42" s="39"/>
      <c r="F42" s="112">
        <v>1</v>
      </c>
      <c r="G42" s="92"/>
      <c r="H42" s="111"/>
      <c r="I42" s="125"/>
      <c r="J42" s="125"/>
      <c r="K42" s="125"/>
      <c r="L42" s="27"/>
      <c r="M42" s="112"/>
      <c r="N42" s="92"/>
      <c r="O42" s="111"/>
      <c r="P42" s="27"/>
      <c r="Q42" s="27"/>
      <c r="R42" s="27"/>
      <c r="S42" s="27"/>
      <c r="T42" s="112"/>
    </row>
    <row r="43" ht="15.6" spans="1:20">
      <c r="A43" s="111">
        <v>39</v>
      </c>
      <c r="B43" s="113">
        <v>5203.544</v>
      </c>
      <c r="C43" s="113">
        <v>-227.005</v>
      </c>
      <c r="D43" s="113">
        <v>2205.191</v>
      </c>
      <c r="E43" s="39"/>
      <c r="F43" s="114">
        <v>1</v>
      </c>
      <c r="G43" s="92"/>
      <c r="H43" s="111"/>
      <c r="I43" s="125"/>
      <c r="J43" s="125"/>
      <c r="K43" s="125"/>
      <c r="L43" s="27"/>
      <c r="M43" s="112"/>
      <c r="N43" s="92"/>
      <c r="O43" s="111"/>
      <c r="P43" s="27"/>
      <c r="Q43" s="27"/>
      <c r="R43" s="27"/>
      <c r="S43" s="27"/>
      <c r="T43" s="112"/>
    </row>
    <row r="44" ht="15.6" spans="1:20">
      <c r="A44" s="111">
        <v>40</v>
      </c>
      <c r="B44" s="113">
        <v>5202.757</v>
      </c>
      <c r="C44" s="113">
        <v>-120.911</v>
      </c>
      <c r="D44" s="113">
        <v>2207.304</v>
      </c>
      <c r="E44" s="39"/>
      <c r="F44" s="114">
        <v>1</v>
      </c>
      <c r="G44" s="92"/>
      <c r="H44" s="111"/>
      <c r="I44" s="125"/>
      <c r="J44" s="125"/>
      <c r="K44" s="125"/>
      <c r="L44" s="27"/>
      <c r="M44" s="112"/>
      <c r="N44" s="92"/>
      <c r="O44" s="111"/>
      <c r="P44" s="27"/>
      <c r="Q44" s="27"/>
      <c r="R44" s="27"/>
      <c r="S44" s="27"/>
      <c r="T44" s="112"/>
    </row>
    <row r="45" spans="1:20">
      <c r="A45" s="111"/>
      <c r="B45" s="39"/>
      <c r="C45" s="39"/>
      <c r="D45" s="39"/>
      <c r="E45" s="27"/>
      <c r="F45" s="112"/>
      <c r="G45" s="92"/>
      <c r="H45" s="111"/>
      <c r="I45" s="125"/>
      <c r="J45" s="125"/>
      <c r="K45" s="125"/>
      <c r="L45" s="27"/>
      <c r="M45" s="112"/>
      <c r="N45" s="92"/>
      <c r="O45" s="111"/>
      <c r="P45" s="27"/>
      <c r="Q45" s="27"/>
      <c r="R45" s="27"/>
      <c r="S45" s="27"/>
      <c r="T45" s="112"/>
    </row>
    <row r="46" spans="1:20">
      <c r="A46" s="111"/>
      <c r="B46" s="27"/>
      <c r="C46" s="27"/>
      <c r="D46" s="27"/>
      <c r="E46" s="27"/>
      <c r="F46" s="112"/>
      <c r="G46" s="92"/>
      <c r="H46" s="111"/>
      <c r="I46" s="125"/>
      <c r="J46" s="125"/>
      <c r="K46" s="125"/>
      <c r="L46" s="27"/>
      <c r="M46" s="112"/>
      <c r="N46" s="92"/>
      <c r="O46" s="111"/>
      <c r="P46" s="27"/>
      <c r="Q46" s="27"/>
      <c r="R46" s="27"/>
      <c r="S46" s="27"/>
      <c r="T46" s="112"/>
    </row>
    <row r="47" spans="1:20">
      <c r="A47" s="111"/>
      <c r="B47" s="27"/>
      <c r="C47" s="27"/>
      <c r="D47" s="27"/>
      <c r="E47" s="27"/>
      <c r="F47" s="112"/>
      <c r="G47" s="92"/>
      <c r="H47" s="111"/>
      <c r="I47" s="125"/>
      <c r="J47" s="125"/>
      <c r="K47" s="125"/>
      <c r="L47" s="27"/>
      <c r="M47" s="112"/>
      <c r="N47" s="92"/>
      <c r="O47" s="111"/>
      <c r="P47" s="27"/>
      <c r="Q47" s="27"/>
      <c r="R47" s="27"/>
      <c r="S47" s="27"/>
      <c r="T47" s="112"/>
    </row>
    <row r="48" spans="1:20">
      <c r="A48" s="111"/>
      <c r="B48" s="27"/>
      <c r="C48" s="27"/>
      <c r="D48" s="27"/>
      <c r="E48" s="27"/>
      <c r="F48" s="112"/>
      <c r="G48" s="92"/>
      <c r="H48" s="111"/>
      <c r="I48" s="125"/>
      <c r="J48" s="125"/>
      <c r="K48" s="125"/>
      <c r="L48" s="27"/>
      <c r="M48" s="112"/>
      <c r="N48" s="92"/>
      <c r="O48" s="111"/>
      <c r="P48" s="27"/>
      <c r="Q48" s="27"/>
      <c r="R48" s="27"/>
      <c r="S48" s="27"/>
      <c r="T48" s="112"/>
    </row>
    <row r="49" spans="1:20">
      <c r="A49" s="111"/>
      <c r="B49" s="27"/>
      <c r="C49" s="27"/>
      <c r="D49" s="27"/>
      <c r="E49" s="27"/>
      <c r="F49" s="112"/>
      <c r="G49" s="92"/>
      <c r="H49" s="111"/>
      <c r="I49" s="125"/>
      <c r="J49" s="125"/>
      <c r="K49" s="125"/>
      <c r="L49" s="27"/>
      <c r="M49" s="112"/>
      <c r="N49" s="92"/>
      <c r="O49" s="111"/>
      <c r="P49" s="27"/>
      <c r="Q49" s="27"/>
      <c r="R49" s="27"/>
      <c r="S49" s="27"/>
      <c r="T49" s="112"/>
    </row>
    <row r="50" spans="1:20">
      <c r="A50" s="111"/>
      <c r="B50" s="27"/>
      <c r="C50" s="27"/>
      <c r="D50" s="27"/>
      <c r="E50" s="27"/>
      <c r="F50" s="112"/>
      <c r="G50" s="92"/>
      <c r="H50" s="111"/>
      <c r="I50" s="125"/>
      <c r="J50" s="125"/>
      <c r="K50" s="125"/>
      <c r="L50" s="27"/>
      <c r="M50" s="112"/>
      <c r="N50" s="92"/>
      <c r="O50" s="111"/>
      <c r="P50" s="27"/>
      <c r="Q50" s="27"/>
      <c r="R50" s="27"/>
      <c r="S50" s="27"/>
      <c r="T50" s="112"/>
    </row>
    <row r="51" spans="1:20">
      <c r="A51" s="111"/>
      <c r="B51" s="27"/>
      <c r="C51" s="27"/>
      <c r="D51" s="27"/>
      <c r="E51" s="27"/>
      <c r="F51" s="112"/>
      <c r="G51" s="92"/>
      <c r="H51" s="111"/>
      <c r="I51" s="125"/>
      <c r="J51" s="125"/>
      <c r="K51" s="125"/>
      <c r="L51" s="27"/>
      <c r="M51" s="112"/>
      <c r="N51" s="92"/>
      <c r="O51" s="111"/>
      <c r="P51" s="27"/>
      <c r="Q51" s="27"/>
      <c r="R51" s="27"/>
      <c r="S51" s="27"/>
      <c r="T51" s="112"/>
    </row>
    <row r="52" spans="1:20">
      <c r="A52" s="111"/>
      <c r="B52" s="27"/>
      <c r="C52" s="27"/>
      <c r="D52" s="27"/>
      <c r="E52" s="27"/>
      <c r="F52" s="112"/>
      <c r="G52" s="92"/>
      <c r="H52" s="111"/>
      <c r="I52" s="125"/>
      <c r="J52" s="125"/>
      <c r="K52" s="125"/>
      <c r="L52" s="27"/>
      <c r="M52" s="112"/>
      <c r="N52" s="92"/>
      <c r="O52" s="111"/>
      <c r="P52" s="27"/>
      <c r="Q52" s="27"/>
      <c r="R52" s="27"/>
      <c r="S52" s="27"/>
      <c r="T52" s="112"/>
    </row>
    <row r="53" spans="1:20">
      <c r="A53" s="111"/>
      <c r="B53" s="27"/>
      <c r="C53" s="27"/>
      <c r="D53" s="27"/>
      <c r="E53" s="27"/>
      <c r="F53" s="112"/>
      <c r="G53" s="92"/>
      <c r="H53" s="111"/>
      <c r="I53" s="125"/>
      <c r="J53" s="125"/>
      <c r="K53" s="125"/>
      <c r="L53" s="27"/>
      <c r="M53" s="112"/>
      <c r="N53" s="92"/>
      <c r="O53" s="111"/>
      <c r="P53" s="27"/>
      <c r="Q53" s="27"/>
      <c r="R53" s="27"/>
      <c r="S53" s="27"/>
      <c r="T53" s="112"/>
    </row>
    <row r="54" spans="1:20">
      <c r="A54" s="111"/>
      <c r="B54" s="27"/>
      <c r="C54" s="27"/>
      <c r="D54" s="27"/>
      <c r="E54" s="27"/>
      <c r="F54" s="112"/>
      <c r="G54" s="92"/>
      <c r="H54" s="111"/>
      <c r="I54" s="125"/>
      <c r="J54" s="125"/>
      <c r="K54" s="125"/>
      <c r="L54" s="27"/>
      <c r="M54" s="112"/>
      <c r="N54" s="92"/>
      <c r="O54" s="111"/>
      <c r="P54" s="27"/>
      <c r="Q54" s="27"/>
      <c r="R54" s="27"/>
      <c r="S54" s="27"/>
      <c r="T54" s="112"/>
    </row>
    <row r="55" ht="15.6" spans="1:20">
      <c r="A55" s="111"/>
      <c r="B55" s="27"/>
      <c r="C55" s="27"/>
      <c r="D55" s="27"/>
      <c r="E55" s="27"/>
      <c r="F55" s="112"/>
      <c r="G55" s="92"/>
      <c r="H55" s="111"/>
      <c r="I55" s="126"/>
      <c r="J55" s="126"/>
      <c r="K55" s="126"/>
      <c r="L55" s="27"/>
      <c r="M55" s="112"/>
      <c r="N55" s="92"/>
      <c r="O55" s="111"/>
      <c r="P55" s="27"/>
      <c r="Q55" s="27"/>
      <c r="R55" s="27"/>
      <c r="S55" s="27"/>
      <c r="T55" s="112"/>
    </row>
    <row r="56" ht="15.6" spans="1:20">
      <c r="A56" s="111"/>
      <c r="B56" s="27"/>
      <c r="C56" s="27"/>
      <c r="D56" s="27"/>
      <c r="E56" s="27"/>
      <c r="F56" s="112"/>
      <c r="G56" s="92"/>
      <c r="H56" s="111"/>
      <c r="I56" s="126"/>
      <c r="J56" s="126"/>
      <c r="K56" s="126"/>
      <c r="L56" s="27"/>
      <c r="M56" s="112"/>
      <c r="N56" s="92"/>
      <c r="O56" s="111"/>
      <c r="P56" s="27"/>
      <c r="Q56" s="27"/>
      <c r="R56" s="27"/>
      <c r="S56" s="27"/>
      <c r="T56" s="112"/>
    </row>
    <row r="57" ht="15.6" spans="1:20">
      <c r="A57" s="111"/>
      <c r="B57" s="27"/>
      <c r="C57" s="27"/>
      <c r="D57" s="27"/>
      <c r="E57" s="27"/>
      <c r="F57" s="112"/>
      <c r="G57" s="92"/>
      <c r="H57" s="111"/>
      <c r="I57" s="126"/>
      <c r="J57" s="126"/>
      <c r="K57" s="126"/>
      <c r="L57" s="27"/>
      <c r="M57" s="112"/>
      <c r="N57" s="92"/>
      <c r="O57" s="111"/>
      <c r="P57" s="27"/>
      <c r="Q57" s="27"/>
      <c r="R57" s="27"/>
      <c r="S57" s="27"/>
      <c r="T57" s="112"/>
    </row>
    <row r="58" ht="15.6" spans="1:20">
      <c r="A58" s="111"/>
      <c r="B58" s="27"/>
      <c r="C58" s="27"/>
      <c r="D58" s="27"/>
      <c r="E58" s="27"/>
      <c r="F58" s="112"/>
      <c r="G58" s="92"/>
      <c r="H58" s="111"/>
      <c r="I58" s="126"/>
      <c r="J58" s="126"/>
      <c r="K58" s="126"/>
      <c r="L58" s="27"/>
      <c r="M58" s="112"/>
      <c r="N58" s="92"/>
      <c r="O58" s="111"/>
      <c r="P58" s="27"/>
      <c r="Q58" s="27"/>
      <c r="R58" s="27"/>
      <c r="S58" s="27"/>
      <c r="T58" s="112"/>
    </row>
    <row r="59" ht="15.6" spans="1:20">
      <c r="A59" s="111"/>
      <c r="B59" s="27"/>
      <c r="C59" s="27"/>
      <c r="D59" s="27"/>
      <c r="E59" s="27"/>
      <c r="F59" s="112"/>
      <c r="G59" s="92"/>
      <c r="H59" s="111"/>
      <c r="I59" s="126"/>
      <c r="J59" s="126"/>
      <c r="K59" s="126"/>
      <c r="L59" s="27"/>
      <c r="M59" s="112"/>
      <c r="N59" s="92"/>
      <c r="O59" s="111"/>
      <c r="P59" s="27"/>
      <c r="Q59" s="27"/>
      <c r="R59" s="27"/>
      <c r="S59" s="27"/>
      <c r="T59" s="112"/>
    </row>
    <row r="60" ht="15.6" spans="1:20">
      <c r="A60" s="111"/>
      <c r="B60" s="27"/>
      <c r="C60" s="27"/>
      <c r="D60" s="27"/>
      <c r="E60" s="27"/>
      <c r="F60" s="112"/>
      <c r="G60" s="92"/>
      <c r="H60" s="111"/>
      <c r="I60" s="126"/>
      <c r="J60" s="126"/>
      <c r="K60" s="126"/>
      <c r="L60" s="27"/>
      <c r="M60" s="112"/>
      <c r="N60" s="92"/>
      <c r="O60" s="111"/>
      <c r="P60" s="27"/>
      <c r="Q60" s="27"/>
      <c r="R60" s="27"/>
      <c r="S60" s="27"/>
      <c r="T60" s="112"/>
    </row>
    <row r="61" ht="15.6" spans="1:20">
      <c r="A61" s="111"/>
      <c r="B61" s="27"/>
      <c r="C61" s="27"/>
      <c r="D61" s="27"/>
      <c r="E61" s="27"/>
      <c r="F61" s="112"/>
      <c r="G61" s="92"/>
      <c r="H61" s="111"/>
      <c r="I61" s="126"/>
      <c r="J61" s="126"/>
      <c r="K61" s="126"/>
      <c r="L61" s="27"/>
      <c r="M61" s="112"/>
      <c r="N61" s="92"/>
      <c r="O61" s="111"/>
      <c r="P61" s="27"/>
      <c r="Q61" s="27"/>
      <c r="R61" s="27"/>
      <c r="S61" s="27"/>
      <c r="T61" s="112"/>
    </row>
    <row r="62" ht="15.6" spans="1:20">
      <c r="A62" s="111"/>
      <c r="B62" s="27"/>
      <c r="C62" s="27"/>
      <c r="D62" s="27"/>
      <c r="E62" s="27"/>
      <c r="F62" s="112"/>
      <c r="G62" s="92"/>
      <c r="H62" s="111"/>
      <c r="I62" s="126"/>
      <c r="J62" s="126"/>
      <c r="K62" s="126"/>
      <c r="L62" s="27"/>
      <c r="M62" s="112"/>
      <c r="N62" s="92"/>
      <c r="O62" s="111"/>
      <c r="P62" s="27"/>
      <c r="Q62" s="27"/>
      <c r="R62" s="27"/>
      <c r="S62" s="27"/>
      <c r="T62" s="112"/>
    </row>
    <row r="63" ht="15.6" spans="1:20">
      <c r="A63" s="111"/>
      <c r="B63" s="27"/>
      <c r="C63" s="27"/>
      <c r="D63" s="27"/>
      <c r="E63" s="27"/>
      <c r="F63" s="112"/>
      <c r="G63" s="92"/>
      <c r="H63" s="111"/>
      <c r="I63" s="126"/>
      <c r="J63" s="126"/>
      <c r="K63" s="126"/>
      <c r="L63" s="27"/>
      <c r="M63" s="112"/>
      <c r="N63" s="92"/>
      <c r="O63" s="111"/>
      <c r="P63" s="27"/>
      <c r="Q63" s="27"/>
      <c r="R63" s="27"/>
      <c r="S63" s="27"/>
      <c r="T63" s="112"/>
    </row>
    <row r="64" ht="15.6" spans="1:20">
      <c r="A64" s="111"/>
      <c r="B64" s="27"/>
      <c r="C64" s="27"/>
      <c r="D64" s="27"/>
      <c r="E64" s="27"/>
      <c r="F64" s="112"/>
      <c r="G64" s="92"/>
      <c r="H64" s="111"/>
      <c r="I64" s="126"/>
      <c r="J64" s="126"/>
      <c r="K64" s="126"/>
      <c r="L64" s="27"/>
      <c r="M64" s="112"/>
      <c r="N64" s="92"/>
      <c r="O64" s="111"/>
      <c r="P64" s="27"/>
      <c r="Q64" s="27"/>
      <c r="R64" s="27"/>
      <c r="S64" s="27"/>
      <c r="T64" s="112"/>
    </row>
    <row r="65" ht="15.6" spans="1:20">
      <c r="A65" s="111"/>
      <c r="B65" s="27"/>
      <c r="C65" s="27"/>
      <c r="D65" s="27"/>
      <c r="E65" s="27"/>
      <c r="F65" s="112"/>
      <c r="G65" s="92"/>
      <c r="H65" s="111"/>
      <c r="I65" s="135"/>
      <c r="J65" s="126"/>
      <c r="K65" s="136"/>
      <c r="L65" s="27"/>
      <c r="M65" s="112"/>
      <c r="N65" s="92"/>
      <c r="O65" s="111"/>
      <c r="P65" s="27"/>
      <c r="Q65" s="27"/>
      <c r="R65" s="27"/>
      <c r="S65" s="27"/>
      <c r="T65" s="112"/>
    </row>
    <row r="66" ht="15.6" spans="1:20">
      <c r="A66" s="111"/>
      <c r="B66" s="27"/>
      <c r="C66" s="27"/>
      <c r="D66" s="27"/>
      <c r="E66" s="27"/>
      <c r="F66" s="112"/>
      <c r="G66" s="92"/>
      <c r="H66" s="111"/>
      <c r="I66" s="135"/>
      <c r="J66" s="126"/>
      <c r="K66" s="136"/>
      <c r="L66" s="27"/>
      <c r="M66" s="112"/>
      <c r="N66" s="92"/>
      <c r="O66" s="111"/>
      <c r="P66" s="27"/>
      <c r="Q66" s="27"/>
      <c r="R66" s="27"/>
      <c r="S66" s="27"/>
      <c r="T66" s="112"/>
    </row>
    <row r="67" ht="15.6" spans="1:20">
      <c r="A67" s="111"/>
      <c r="B67" s="27"/>
      <c r="C67" s="27"/>
      <c r="D67" s="27"/>
      <c r="E67" s="27"/>
      <c r="F67" s="112"/>
      <c r="G67" s="92"/>
      <c r="H67" s="111"/>
      <c r="I67" s="135"/>
      <c r="J67" s="126"/>
      <c r="K67" s="136"/>
      <c r="L67" s="27"/>
      <c r="M67" s="112"/>
      <c r="N67" s="92"/>
      <c r="O67" s="111"/>
      <c r="P67" s="27"/>
      <c r="Q67" s="27"/>
      <c r="R67" s="27"/>
      <c r="S67" s="27"/>
      <c r="T67" s="112"/>
    </row>
    <row r="68" ht="15.6" spans="1:20">
      <c r="A68" s="111"/>
      <c r="B68" s="27"/>
      <c r="C68" s="27"/>
      <c r="D68" s="27"/>
      <c r="E68" s="27"/>
      <c r="F68" s="112"/>
      <c r="G68" s="92"/>
      <c r="H68" s="111"/>
      <c r="I68" s="135"/>
      <c r="J68" s="126"/>
      <c r="K68" s="136"/>
      <c r="L68" s="27"/>
      <c r="M68" s="112"/>
      <c r="N68" s="92"/>
      <c r="O68" s="111"/>
      <c r="P68" s="27"/>
      <c r="Q68" s="27"/>
      <c r="R68" s="27"/>
      <c r="S68" s="27"/>
      <c r="T68" s="112"/>
    </row>
    <row r="69" ht="15.6" spans="1:20">
      <c r="A69" s="111"/>
      <c r="B69" s="27"/>
      <c r="C69" s="27"/>
      <c r="D69" s="27"/>
      <c r="E69" s="27"/>
      <c r="F69" s="112"/>
      <c r="G69" s="92"/>
      <c r="H69" s="111"/>
      <c r="I69" s="135"/>
      <c r="J69" s="126"/>
      <c r="K69" s="136"/>
      <c r="L69" s="27"/>
      <c r="M69" s="112"/>
      <c r="N69" s="92"/>
      <c r="O69" s="111"/>
      <c r="P69" s="27"/>
      <c r="Q69" s="27"/>
      <c r="R69" s="27"/>
      <c r="S69" s="27"/>
      <c r="T69" s="112"/>
    </row>
    <row r="70" ht="15.6" spans="1:20">
      <c r="A70" s="111"/>
      <c r="B70" s="27"/>
      <c r="C70" s="27"/>
      <c r="D70" s="27"/>
      <c r="E70" s="27"/>
      <c r="F70" s="112"/>
      <c r="G70" s="92"/>
      <c r="H70" s="111"/>
      <c r="I70" s="135"/>
      <c r="J70" s="126"/>
      <c r="K70" s="136"/>
      <c r="L70" s="27"/>
      <c r="M70" s="112"/>
      <c r="N70" s="92"/>
      <c r="O70" s="111"/>
      <c r="P70" s="27"/>
      <c r="Q70" s="27"/>
      <c r="R70" s="27"/>
      <c r="S70" s="27"/>
      <c r="T70" s="112"/>
    </row>
    <row r="71" ht="15.6" spans="1:20">
      <c r="A71" s="111"/>
      <c r="B71" s="27"/>
      <c r="C71" s="27"/>
      <c r="D71" s="27"/>
      <c r="E71" s="27"/>
      <c r="F71" s="112"/>
      <c r="G71" s="92"/>
      <c r="H71" s="111"/>
      <c r="I71" s="135"/>
      <c r="J71" s="126"/>
      <c r="K71" s="136"/>
      <c r="L71" s="27"/>
      <c r="M71" s="112"/>
      <c r="N71" s="92"/>
      <c r="O71" s="111"/>
      <c r="P71" s="27"/>
      <c r="Q71" s="27"/>
      <c r="R71" s="27"/>
      <c r="S71" s="27"/>
      <c r="T71" s="112"/>
    </row>
    <row r="72" ht="15.6" spans="1:20">
      <c r="A72" s="111"/>
      <c r="B72" s="27"/>
      <c r="C72" s="27"/>
      <c r="D72" s="27"/>
      <c r="E72" s="27"/>
      <c r="F72" s="112"/>
      <c r="G72" s="92"/>
      <c r="H72" s="111"/>
      <c r="I72" s="135"/>
      <c r="J72" s="126"/>
      <c r="K72" s="136"/>
      <c r="L72" s="27"/>
      <c r="M72" s="112"/>
      <c r="N72" s="92"/>
      <c r="O72" s="111"/>
      <c r="P72" s="27"/>
      <c r="Q72" s="27"/>
      <c r="R72" s="27"/>
      <c r="S72" s="27"/>
      <c r="T72" s="112"/>
    </row>
    <row r="73" spans="1:20">
      <c r="A73" s="111"/>
      <c r="B73" s="27"/>
      <c r="C73" s="27"/>
      <c r="D73" s="27"/>
      <c r="E73" s="27"/>
      <c r="F73" s="112"/>
      <c r="G73" s="92"/>
      <c r="H73" s="111"/>
      <c r="I73" s="27"/>
      <c r="J73" s="27"/>
      <c r="K73" s="27"/>
      <c r="L73" s="27"/>
      <c r="M73" s="112"/>
      <c r="N73" s="92"/>
      <c r="O73" s="111"/>
      <c r="P73" s="27"/>
      <c r="Q73" s="27"/>
      <c r="R73" s="27"/>
      <c r="S73" s="27"/>
      <c r="T73" s="112"/>
    </row>
    <row r="74" spans="1:20">
      <c r="A74" s="111"/>
      <c r="B74" s="27"/>
      <c r="C74" s="27"/>
      <c r="D74" s="27"/>
      <c r="E74" s="27"/>
      <c r="F74" s="112"/>
      <c r="G74" s="92"/>
      <c r="H74" s="111"/>
      <c r="I74" s="27"/>
      <c r="J74" s="27"/>
      <c r="K74" s="27"/>
      <c r="L74" s="27"/>
      <c r="M74" s="112"/>
      <c r="N74" s="92"/>
      <c r="O74" s="111"/>
      <c r="P74" s="27"/>
      <c r="Q74" s="27"/>
      <c r="R74" s="27"/>
      <c r="S74" s="27"/>
      <c r="T74" s="112"/>
    </row>
    <row r="75" spans="1:20">
      <c r="A75" s="111"/>
      <c r="B75" s="27"/>
      <c r="C75" s="27"/>
      <c r="D75" s="27"/>
      <c r="E75" s="27"/>
      <c r="F75" s="112"/>
      <c r="G75" s="92"/>
      <c r="H75" s="111"/>
      <c r="I75" s="27"/>
      <c r="J75" s="27"/>
      <c r="K75" s="27"/>
      <c r="L75" s="27"/>
      <c r="M75" s="112"/>
      <c r="N75" s="92"/>
      <c r="O75" s="111"/>
      <c r="P75" s="27"/>
      <c r="Q75" s="27"/>
      <c r="R75" s="27"/>
      <c r="S75" s="27"/>
      <c r="T75" s="112"/>
    </row>
    <row r="76" spans="1:20">
      <c r="A76" s="111"/>
      <c r="B76" s="27"/>
      <c r="C76" s="27"/>
      <c r="D76" s="27"/>
      <c r="E76" s="27"/>
      <c r="F76" s="112"/>
      <c r="G76" s="92"/>
      <c r="H76" s="111"/>
      <c r="I76" s="27"/>
      <c r="J76" s="27"/>
      <c r="K76" s="27"/>
      <c r="L76" s="27"/>
      <c r="M76" s="112"/>
      <c r="N76" s="92"/>
      <c r="O76" s="111"/>
      <c r="P76" s="27"/>
      <c r="Q76" s="27"/>
      <c r="R76" s="27"/>
      <c r="S76" s="27"/>
      <c r="T76" s="112"/>
    </row>
    <row r="77" spans="1:20">
      <c r="A77" s="111"/>
      <c r="B77" s="27"/>
      <c r="C77" s="27"/>
      <c r="D77" s="27"/>
      <c r="E77" s="27"/>
      <c r="F77" s="112"/>
      <c r="G77" s="92"/>
      <c r="H77" s="111"/>
      <c r="I77" s="27"/>
      <c r="J77" s="27"/>
      <c r="K77" s="27"/>
      <c r="L77" s="27"/>
      <c r="M77" s="112"/>
      <c r="N77" s="92"/>
      <c r="O77" s="111"/>
      <c r="P77" s="27"/>
      <c r="Q77" s="27"/>
      <c r="R77" s="27"/>
      <c r="S77" s="27"/>
      <c r="T77" s="112"/>
    </row>
    <row r="78" spans="1:20">
      <c r="A78" s="111"/>
      <c r="B78" s="27"/>
      <c r="C78" s="27"/>
      <c r="D78" s="27"/>
      <c r="E78" s="27"/>
      <c r="F78" s="112"/>
      <c r="G78" s="92"/>
      <c r="H78" s="111"/>
      <c r="I78" s="27"/>
      <c r="J78" s="27"/>
      <c r="K78" s="27"/>
      <c r="L78" s="27"/>
      <c r="M78" s="112"/>
      <c r="N78" s="92"/>
      <c r="O78" s="111"/>
      <c r="P78" s="27"/>
      <c r="Q78" s="27"/>
      <c r="R78" s="27"/>
      <c r="S78" s="27"/>
      <c r="T78" s="112"/>
    </row>
    <row r="79" spans="1:20">
      <c r="A79" s="111"/>
      <c r="B79" s="27"/>
      <c r="C79" s="27"/>
      <c r="D79" s="27"/>
      <c r="E79" s="27"/>
      <c r="F79" s="112"/>
      <c r="G79" s="92"/>
      <c r="H79" s="111"/>
      <c r="I79" s="27"/>
      <c r="J79" s="27"/>
      <c r="K79" s="27"/>
      <c r="L79" s="27"/>
      <c r="M79" s="112"/>
      <c r="N79" s="92"/>
      <c r="O79" s="111"/>
      <c r="P79" s="27"/>
      <c r="Q79" s="27"/>
      <c r="R79" s="27"/>
      <c r="S79" s="27"/>
      <c r="T79" s="112"/>
    </row>
    <row r="80" spans="1:20">
      <c r="A80" s="111"/>
      <c r="B80" s="27"/>
      <c r="C80" s="27"/>
      <c r="D80" s="27"/>
      <c r="E80" s="27"/>
      <c r="F80" s="112"/>
      <c r="G80" s="92"/>
      <c r="H80" s="111"/>
      <c r="I80" s="27"/>
      <c r="J80" s="27"/>
      <c r="K80" s="27"/>
      <c r="L80" s="27"/>
      <c r="M80" s="112"/>
      <c r="N80" s="92"/>
      <c r="O80" s="111"/>
      <c r="P80" s="27"/>
      <c r="Q80" s="27"/>
      <c r="R80" s="27"/>
      <c r="S80" s="27"/>
      <c r="T80" s="112"/>
    </row>
    <row r="81" spans="1:20">
      <c r="A81" s="111"/>
      <c r="B81" s="27"/>
      <c r="C81" s="27"/>
      <c r="D81" s="27"/>
      <c r="E81" s="27"/>
      <c r="F81" s="112"/>
      <c r="G81" s="92"/>
      <c r="H81" s="111"/>
      <c r="I81" s="27"/>
      <c r="J81" s="27"/>
      <c r="K81" s="27"/>
      <c r="L81" s="27"/>
      <c r="M81" s="112"/>
      <c r="N81" s="92"/>
      <c r="O81" s="111"/>
      <c r="P81" s="27"/>
      <c r="Q81" s="27"/>
      <c r="R81" s="27"/>
      <c r="S81" s="27"/>
      <c r="T81" s="112"/>
    </row>
    <row r="82" spans="1:20">
      <c r="A82" s="111"/>
      <c r="B82" s="27"/>
      <c r="C82" s="27"/>
      <c r="D82" s="27"/>
      <c r="E82" s="27"/>
      <c r="F82" s="112"/>
      <c r="G82" s="92"/>
      <c r="H82" s="111"/>
      <c r="I82" s="27"/>
      <c r="J82" s="27"/>
      <c r="K82" s="27"/>
      <c r="L82" s="27"/>
      <c r="M82" s="112"/>
      <c r="N82" s="92"/>
      <c r="O82" s="111"/>
      <c r="P82" s="27"/>
      <c r="Q82" s="27"/>
      <c r="R82" s="27"/>
      <c r="S82" s="27"/>
      <c r="T82" s="112"/>
    </row>
    <row r="83" spans="1:20">
      <c r="A83" s="111"/>
      <c r="B83" s="27"/>
      <c r="C83" s="27"/>
      <c r="D83" s="27"/>
      <c r="E83" s="27"/>
      <c r="F83" s="112"/>
      <c r="G83" s="92"/>
      <c r="H83" s="111"/>
      <c r="I83" s="27"/>
      <c r="J83" s="27"/>
      <c r="K83" s="27"/>
      <c r="L83" s="27"/>
      <c r="M83" s="112"/>
      <c r="N83" s="92"/>
      <c r="O83" s="111"/>
      <c r="P83" s="27"/>
      <c r="Q83" s="27"/>
      <c r="R83" s="27"/>
      <c r="S83" s="27"/>
      <c r="T83" s="112"/>
    </row>
    <row r="84" spans="1:20">
      <c r="A84" s="111"/>
      <c r="B84" s="27"/>
      <c r="C84" s="27"/>
      <c r="D84" s="27"/>
      <c r="E84" s="27"/>
      <c r="F84" s="112"/>
      <c r="G84" s="92"/>
      <c r="H84" s="111"/>
      <c r="I84" s="27"/>
      <c r="J84" s="27"/>
      <c r="K84" s="27"/>
      <c r="L84" s="27"/>
      <c r="M84" s="112"/>
      <c r="N84" s="92"/>
      <c r="O84" s="111"/>
      <c r="P84" s="27"/>
      <c r="Q84" s="27"/>
      <c r="R84" s="27"/>
      <c r="S84" s="27"/>
      <c r="T84" s="112"/>
    </row>
    <row r="85" spans="1:20">
      <c r="A85" s="111"/>
      <c r="B85" s="27"/>
      <c r="C85" s="27"/>
      <c r="D85" s="27"/>
      <c r="E85" s="27"/>
      <c r="F85" s="112"/>
      <c r="G85" s="92"/>
      <c r="H85" s="111"/>
      <c r="I85" s="27"/>
      <c r="J85" s="27"/>
      <c r="K85" s="27"/>
      <c r="L85" s="27"/>
      <c r="M85" s="112"/>
      <c r="N85" s="92"/>
      <c r="O85" s="111"/>
      <c r="P85" s="27"/>
      <c r="Q85" s="27"/>
      <c r="R85" s="27"/>
      <c r="S85" s="27"/>
      <c r="T85" s="112"/>
    </row>
    <row r="86" spans="1:20">
      <c r="A86" s="111"/>
      <c r="B86" s="27"/>
      <c r="C86" s="27"/>
      <c r="D86" s="27"/>
      <c r="E86" s="27"/>
      <c r="F86" s="112"/>
      <c r="G86" s="92"/>
      <c r="H86" s="111"/>
      <c r="I86" s="27"/>
      <c r="J86" s="27"/>
      <c r="K86" s="27"/>
      <c r="L86" s="27"/>
      <c r="M86" s="112"/>
      <c r="N86" s="92"/>
      <c r="O86" s="111"/>
      <c r="P86" s="27"/>
      <c r="Q86" s="27"/>
      <c r="R86" s="27"/>
      <c r="S86" s="27"/>
      <c r="T86" s="112"/>
    </row>
    <row r="87" spans="1:20">
      <c r="A87" s="111"/>
      <c r="B87" s="27"/>
      <c r="C87" s="27"/>
      <c r="D87" s="27"/>
      <c r="E87" s="27"/>
      <c r="F87" s="112"/>
      <c r="G87" s="92"/>
      <c r="H87" s="111"/>
      <c r="I87" s="27"/>
      <c r="J87" s="27"/>
      <c r="K87" s="27"/>
      <c r="L87" s="27"/>
      <c r="M87" s="112"/>
      <c r="N87" s="92"/>
      <c r="O87" s="111"/>
      <c r="P87" s="27"/>
      <c r="Q87" s="27"/>
      <c r="R87" s="27"/>
      <c r="S87" s="27"/>
      <c r="T87" s="112"/>
    </row>
    <row r="88" spans="1:20">
      <c r="A88" s="111"/>
      <c r="B88" s="27"/>
      <c r="C88" s="27"/>
      <c r="D88" s="27"/>
      <c r="E88" s="27"/>
      <c r="F88" s="112"/>
      <c r="G88" s="92"/>
      <c r="H88" s="111"/>
      <c r="I88" s="27"/>
      <c r="J88" s="27"/>
      <c r="K88" s="27"/>
      <c r="L88" s="27"/>
      <c r="M88" s="112"/>
      <c r="N88" s="92"/>
      <c r="O88" s="111"/>
      <c r="P88" s="27"/>
      <c r="Q88" s="27"/>
      <c r="R88" s="27"/>
      <c r="S88" s="27"/>
      <c r="T88" s="112"/>
    </row>
    <row r="89" spans="1:20">
      <c r="A89" s="111"/>
      <c r="B89" s="27"/>
      <c r="C89" s="27"/>
      <c r="D89" s="27"/>
      <c r="E89" s="27"/>
      <c r="F89" s="112"/>
      <c r="G89" s="92"/>
      <c r="H89" s="111"/>
      <c r="I89" s="27"/>
      <c r="J89" s="27"/>
      <c r="K89" s="27"/>
      <c r="L89" s="27"/>
      <c r="M89" s="112"/>
      <c r="N89" s="92"/>
      <c r="O89" s="111"/>
      <c r="P89" s="27"/>
      <c r="Q89" s="27"/>
      <c r="R89" s="27"/>
      <c r="S89" s="27"/>
      <c r="T89" s="112"/>
    </row>
    <row r="90" spans="1:20">
      <c r="A90" s="111"/>
      <c r="B90" s="27"/>
      <c r="C90" s="27"/>
      <c r="D90" s="27"/>
      <c r="E90" s="27"/>
      <c r="F90" s="112"/>
      <c r="G90" s="92"/>
      <c r="H90" s="111"/>
      <c r="I90" s="27"/>
      <c r="J90" s="27"/>
      <c r="K90" s="27"/>
      <c r="L90" s="27"/>
      <c r="M90" s="112"/>
      <c r="N90" s="92"/>
      <c r="O90" s="111"/>
      <c r="P90" s="27"/>
      <c r="Q90" s="27"/>
      <c r="R90" s="27"/>
      <c r="S90" s="27"/>
      <c r="T90" s="112"/>
    </row>
    <row r="91" spans="1:20">
      <c r="A91" s="111"/>
      <c r="B91" s="27"/>
      <c r="C91" s="27"/>
      <c r="D91" s="27"/>
      <c r="E91" s="27"/>
      <c r="F91" s="112"/>
      <c r="G91" s="92"/>
      <c r="H91" s="111"/>
      <c r="I91" s="27"/>
      <c r="J91" s="27"/>
      <c r="K91" s="27"/>
      <c r="L91" s="27"/>
      <c r="M91" s="112"/>
      <c r="N91" s="92"/>
      <c r="O91" s="111"/>
      <c r="P91" s="27"/>
      <c r="Q91" s="27"/>
      <c r="R91" s="27"/>
      <c r="S91" s="27"/>
      <c r="T91" s="112"/>
    </row>
    <row r="92" spans="1:20">
      <c r="A92" s="111"/>
      <c r="B92" s="27"/>
      <c r="C92" s="27"/>
      <c r="D92" s="27"/>
      <c r="E92" s="27"/>
      <c r="F92" s="112"/>
      <c r="G92" s="92"/>
      <c r="H92" s="111"/>
      <c r="I92" s="27"/>
      <c r="J92" s="27"/>
      <c r="K92" s="27"/>
      <c r="L92" s="27"/>
      <c r="M92" s="112"/>
      <c r="N92" s="92"/>
      <c r="O92" s="111"/>
      <c r="P92" s="27"/>
      <c r="Q92" s="27"/>
      <c r="R92" s="27"/>
      <c r="S92" s="27"/>
      <c r="T92" s="112"/>
    </row>
    <row r="93" spans="1:20">
      <c r="A93" s="111"/>
      <c r="B93" s="27"/>
      <c r="C93" s="27"/>
      <c r="D93" s="27"/>
      <c r="E93" s="27"/>
      <c r="F93" s="112"/>
      <c r="G93" s="92"/>
      <c r="H93" s="111"/>
      <c r="I93" s="27"/>
      <c r="J93" s="27"/>
      <c r="K93" s="27"/>
      <c r="L93" s="27"/>
      <c r="M93" s="112"/>
      <c r="N93" s="92"/>
      <c r="O93" s="111"/>
      <c r="P93" s="27"/>
      <c r="Q93" s="27"/>
      <c r="R93" s="27"/>
      <c r="S93" s="27"/>
      <c r="T93" s="112"/>
    </row>
    <row r="94" spans="1:20">
      <c r="A94" s="111"/>
      <c r="B94" s="27"/>
      <c r="C94" s="27"/>
      <c r="D94" s="27"/>
      <c r="E94" s="27"/>
      <c r="F94" s="112"/>
      <c r="G94" s="92"/>
      <c r="H94" s="111"/>
      <c r="I94" s="27"/>
      <c r="J94" s="27"/>
      <c r="K94" s="27"/>
      <c r="L94" s="27"/>
      <c r="M94" s="112"/>
      <c r="N94" s="92"/>
      <c r="O94" s="111"/>
      <c r="P94" s="27"/>
      <c r="Q94" s="27"/>
      <c r="R94" s="27"/>
      <c r="S94" s="27"/>
      <c r="T94" s="112"/>
    </row>
    <row r="95" spans="1:20">
      <c r="A95" s="111"/>
      <c r="B95" s="27"/>
      <c r="C95" s="27"/>
      <c r="D95" s="27"/>
      <c r="E95" s="27"/>
      <c r="F95" s="112"/>
      <c r="G95" s="92"/>
      <c r="H95" s="111"/>
      <c r="I95" s="27"/>
      <c r="J95" s="27"/>
      <c r="K95" s="27"/>
      <c r="L95" s="27"/>
      <c r="M95" s="112"/>
      <c r="N95" s="92"/>
      <c r="O95" s="111"/>
      <c r="P95" s="27"/>
      <c r="Q95" s="27"/>
      <c r="R95" s="27"/>
      <c r="S95" s="27"/>
      <c r="T95" s="112"/>
    </row>
    <row r="96" spans="1:20">
      <c r="A96" s="111"/>
      <c r="B96" s="27"/>
      <c r="C96" s="27"/>
      <c r="D96" s="27"/>
      <c r="E96" s="27"/>
      <c r="F96" s="112"/>
      <c r="G96" s="92"/>
      <c r="H96" s="111"/>
      <c r="I96" s="27"/>
      <c r="J96" s="27"/>
      <c r="K96" s="27"/>
      <c r="L96" s="27"/>
      <c r="M96" s="112"/>
      <c r="N96" s="92"/>
      <c r="O96" s="111"/>
      <c r="P96" s="27"/>
      <c r="Q96" s="27"/>
      <c r="R96" s="27"/>
      <c r="S96" s="27"/>
      <c r="T96" s="112"/>
    </row>
    <row r="97" spans="1:20">
      <c r="A97" s="111"/>
      <c r="B97" s="27"/>
      <c r="C97" s="27"/>
      <c r="D97" s="27"/>
      <c r="E97" s="27"/>
      <c r="F97" s="112"/>
      <c r="G97" s="92"/>
      <c r="H97" s="111"/>
      <c r="I97" s="27"/>
      <c r="J97" s="27"/>
      <c r="K97" s="27"/>
      <c r="L97" s="27"/>
      <c r="M97" s="112"/>
      <c r="N97" s="92"/>
      <c r="O97" s="111"/>
      <c r="P97" s="27"/>
      <c r="Q97" s="27"/>
      <c r="R97" s="27"/>
      <c r="S97" s="27"/>
      <c r="T97" s="112"/>
    </row>
    <row r="98" spans="1:20">
      <c r="A98" s="111"/>
      <c r="B98" s="27"/>
      <c r="C98" s="27"/>
      <c r="D98" s="27"/>
      <c r="E98" s="27"/>
      <c r="F98" s="112"/>
      <c r="G98" s="92"/>
      <c r="H98" s="111"/>
      <c r="I98" s="27"/>
      <c r="J98" s="27"/>
      <c r="K98" s="27"/>
      <c r="L98" s="27"/>
      <c r="M98" s="112"/>
      <c r="N98" s="92"/>
      <c r="O98" s="111"/>
      <c r="P98" s="27"/>
      <c r="Q98" s="27"/>
      <c r="R98" s="27"/>
      <c r="S98" s="27"/>
      <c r="T98" s="112"/>
    </row>
    <row r="99" spans="1:20">
      <c r="A99" s="111"/>
      <c r="B99" s="27"/>
      <c r="C99" s="27"/>
      <c r="D99" s="27"/>
      <c r="E99" s="27"/>
      <c r="F99" s="112"/>
      <c r="G99" s="92"/>
      <c r="H99" s="111"/>
      <c r="I99" s="27"/>
      <c r="J99" s="27"/>
      <c r="K99" s="27"/>
      <c r="L99" s="27"/>
      <c r="M99" s="112"/>
      <c r="N99" s="92"/>
      <c r="O99" s="111"/>
      <c r="P99" s="27"/>
      <c r="Q99" s="27"/>
      <c r="R99" s="27"/>
      <c r="S99" s="27"/>
      <c r="T99" s="112"/>
    </row>
    <row r="100" spans="1:20">
      <c r="A100" s="111"/>
      <c r="B100" s="27"/>
      <c r="C100" s="27"/>
      <c r="D100" s="27"/>
      <c r="E100" s="27"/>
      <c r="F100" s="112"/>
      <c r="G100" s="92"/>
      <c r="H100" s="111"/>
      <c r="I100" s="27"/>
      <c r="J100" s="27"/>
      <c r="K100" s="27"/>
      <c r="L100" s="27"/>
      <c r="M100" s="112"/>
      <c r="N100" s="92"/>
      <c r="O100" s="111"/>
      <c r="P100" s="27"/>
      <c r="Q100" s="27"/>
      <c r="R100" s="27"/>
      <c r="S100" s="27"/>
      <c r="T100" s="112"/>
    </row>
    <row r="101" spans="1:20">
      <c r="A101" s="111"/>
      <c r="B101" s="27"/>
      <c r="C101" s="27"/>
      <c r="D101" s="27"/>
      <c r="E101" s="27"/>
      <c r="F101" s="112"/>
      <c r="G101" s="92"/>
      <c r="H101" s="111"/>
      <c r="I101" s="27"/>
      <c r="J101" s="27"/>
      <c r="K101" s="27"/>
      <c r="L101" s="27"/>
      <c r="M101" s="112"/>
      <c r="N101" s="92"/>
      <c r="O101" s="111"/>
      <c r="P101" s="27"/>
      <c r="Q101" s="27"/>
      <c r="R101" s="27"/>
      <c r="S101" s="27"/>
      <c r="T101" s="112"/>
    </row>
    <row r="102" spans="1:20">
      <c r="A102" s="111"/>
      <c r="B102" s="27"/>
      <c r="C102" s="27"/>
      <c r="D102" s="27"/>
      <c r="E102" s="27"/>
      <c r="F102" s="112"/>
      <c r="G102" s="92"/>
      <c r="H102" s="111"/>
      <c r="I102" s="27"/>
      <c r="J102" s="27"/>
      <c r="K102" s="27"/>
      <c r="L102" s="27"/>
      <c r="M102" s="112"/>
      <c r="N102" s="92"/>
      <c r="O102" s="111"/>
      <c r="P102" s="27"/>
      <c r="Q102" s="27"/>
      <c r="R102" s="27"/>
      <c r="S102" s="27"/>
      <c r="T102" s="112"/>
    </row>
    <row r="103" spans="1:20">
      <c r="A103" s="111"/>
      <c r="B103" s="27"/>
      <c r="C103" s="27"/>
      <c r="D103" s="27"/>
      <c r="E103" s="27"/>
      <c r="F103" s="112"/>
      <c r="G103" s="92"/>
      <c r="H103" s="111"/>
      <c r="I103" s="27"/>
      <c r="J103" s="27"/>
      <c r="K103" s="27"/>
      <c r="L103" s="27"/>
      <c r="M103" s="112"/>
      <c r="N103" s="92"/>
      <c r="O103" s="111"/>
      <c r="P103" s="27"/>
      <c r="Q103" s="27"/>
      <c r="R103" s="27"/>
      <c r="S103" s="27"/>
      <c r="T103" s="112"/>
    </row>
    <row r="104" ht="15.15" spans="1:20">
      <c r="A104" s="130"/>
      <c r="B104" s="131"/>
      <c r="C104" s="131"/>
      <c r="D104" s="131"/>
      <c r="E104" s="131"/>
      <c r="F104" s="132"/>
      <c r="G104" s="92"/>
      <c r="H104" s="130"/>
      <c r="I104" s="131"/>
      <c r="J104" s="131"/>
      <c r="K104" s="131"/>
      <c r="L104" s="131"/>
      <c r="M104" s="132"/>
      <c r="N104" s="92"/>
      <c r="O104" s="130"/>
      <c r="P104" s="131"/>
      <c r="Q104" s="131"/>
      <c r="R104" s="131"/>
      <c r="S104" s="131"/>
      <c r="T104" s="132"/>
    </row>
    <row r="105" hidden="1" spans="1:20">
      <c r="A105" s="133"/>
      <c r="F105" s="134"/>
      <c r="H105" s="133"/>
      <c r="M105" s="134"/>
      <c r="O105" s="133"/>
      <c r="T105" s="134"/>
    </row>
    <row r="106" hidden="1" spans="1:20">
      <c r="A106" s="133"/>
      <c r="F106" s="134"/>
      <c r="H106" s="133"/>
      <c r="M106" s="134"/>
      <c r="O106" s="133"/>
      <c r="T106" s="134"/>
    </row>
    <row r="107" hidden="1" spans="1:20">
      <c r="A107" s="133"/>
      <c r="F107" s="134"/>
      <c r="H107" s="133"/>
      <c r="M107" s="134"/>
      <c r="O107" s="133"/>
      <c r="T107" s="134"/>
    </row>
    <row r="108" hidden="1" spans="1:20">
      <c r="A108" s="133"/>
      <c r="F108" s="134"/>
      <c r="H108" s="133"/>
      <c r="M108" s="134"/>
      <c r="O108" s="133"/>
      <c r="T108" s="134"/>
    </row>
    <row r="109" hidden="1" spans="1:20">
      <c r="A109" s="133"/>
      <c r="F109" s="134"/>
      <c r="H109" s="133"/>
      <c r="M109" s="134"/>
      <c r="O109" s="133"/>
      <c r="T109" s="134"/>
    </row>
    <row r="110" hidden="1" spans="1:20">
      <c r="A110" s="133"/>
      <c r="F110" s="134"/>
      <c r="H110" s="133"/>
      <c r="M110" s="134"/>
      <c r="O110" s="133"/>
      <c r="T110" s="134"/>
    </row>
    <row r="111" hidden="1" spans="1:20">
      <c r="A111" s="133"/>
      <c r="F111" s="134"/>
      <c r="H111" s="133"/>
      <c r="M111" s="134"/>
      <c r="O111" s="133"/>
      <c r="T111" s="134"/>
    </row>
    <row r="112" hidden="1" spans="1:20">
      <c r="A112" s="133"/>
      <c r="F112" s="134"/>
      <c r="H112" s="133"/>
      <c r="M112" s="134"/>
      <c r="O112" s="133"/>
      <c r="T112" s="134"/>
    </row>
    <row r="113" hidden="1" spans="1:20">
      <c r="A113" s="133"/>
      <c r="F113" s="134"/>
      <c r="H113" s="133"/>
      <c r="M113" s="134"/>
      <c r="O113" s="133"/>
      <c r="T113" s="134"/>
    </row>
    <row r="114" hidden="1" spans="1:20">
      <c r="A114" s="133"/>
      <c r="F114" s="134"/>
      <c r="H114" s="133"/>
      <c r="M114" s="134"/>
      <c r="O114" s="133"/>
      <c r="T114" s="134"/>
    </row>
    <row r="115" hidden="1" spans="1:20">
      <c r="A115" s="133"/>
      <c r="F115" s="134"/>
      <c r="H115" s="133"/>
      <c r="M115" s="134"/>
      <c r="O115" s="133"/>
      <c r="T115" s="134"/>
    </row>
    <row r="116" hidden="1" spans="1:20">
      <c r="A116" s="133"/>
      <c r="F116" s="134"/>
      <c r="H116" s="133"/>
      <c r="M116" s="134"/>
      <c r="O116" s="133"/>
      <c r="T116" s="134"/>
    </row>
    <row r="117" hidden="1" spans="1:20">
      <c r="A117" s="133"/>
      <c r="F117" s="134"/>
      <c r="H117" s="133"/>
      <c r="M117" s="134"/>
      <c r="O117" s="133"/>
      <c r="T117" s="134"/>
    </row>
    <row r="118" hidden="1" spans="1:20">
      <c r="A118" s="133"/>
      <c r="F118" s="134"/>
      <c r="H118" s="133"/>
      <c r="M118" s="134"/>
      <c r="O118" s="133"/>
      <c r="T118" s="134"/>
    </row>
    <row r="119" hidden="1" spans="1:20">
      <c r="A119" s="133"/>
      <c r="F119" s="134"/>
      <c r="H119" s="133"/>
      <c r="M119" s="134"/>
      <c r="O119" s="133"/>
      <c r="T119" s="134"/>
    </row>
    <row r="120" hidden="1" spans="1:20">
      <c r="A120" s="133"/>
      <c r="F120" s="134"/>
      <c r="H120" s="133"/>
      <c r="M120" s="134"/>
      <c r="O120" s="133"/>
      <c r="T120" s="134"/>
    </row>
    <row r="121" hidden="1" spans="1:20">
      <c r="A121" s="133"/>
      <c r="F121" s="134"/>
      <c r="H121" s="133"/>
      <c r="M121" s="134"/>
      <c r="O121" s="133"/>
      <c r="T121" s="134"/>
    </row>
    <row r="122" hidden="1" spans="1:20">
      <c r="A122" s="133"/>
      <c r="F122" s="134"/>
      <c r="H122" s="133"/>
      <c r="M122" s="134"/>
      <c r="O122" s="133"/>
      <c r="T122" s="134"/>
    </row>
    <row r="123" hidden="1" spans="1:20">
      <c r="A123" s="133"/>
      <c r="F123" s="134"/>
      <c r="H123" s="133"/>
      <c r="M123" s="134"/>
      <c r="O123" s="133"/>
      <c r="T123" s="134"/>
    </row>
    <row r="124" hidden="1" spans="1:20">
      <c r="A124" s="133"/>
      <c r="F124" s="134"/>
      <c r="H124" s="133"/>
      <c r="M124" s="134"/>
      <c r="O124" s="133"/>
      <c r="T124" s="134"/>
    </row>
    <row r="125" hidden="1" spans="1:20">
      <c r="A125" s="133"/>
      <c r="F125" s="134"/>
      <c r="H125" s="133"/>
      <c r="M125" s="134"/>
      <c r="O125" s="133"/>
      <c r="T125" s="134"/>
    </row>
    <row r="126" hidden="1" spans="1:20">
      <c r="A126" s="133"/>
      <c r="F126" s="134"/>
      <c r="H126" s="133"/>
      <c r="M126" s="134"/>
      <c r="O126" s="133"/>
      <c r="T126" s="134"/>
    </row>
    <row r="127" hidden="1" spans="1:20">
      <c r="A127" s="133"/>
      <c r="F127" s="134"/>
      <c r="H127" s="133"/>
      <c r="M127" s="134"/>
      <c r="O127" s="133"/>
      <c r="T127" s="134"/>
    </row>
    <row r="128" hidden="1" spans="1:20">
      <c r="A128" s="133"/>
      <c r="F128" s="134"/>
      <c r="H128" s="133"/>
      <c r="M128" s="134"/>
      <c r="O128" s="133"/>
      <c r="T128" s="134"/>
    </row>
    <row r="129" hidden="1" spans="1:20">
      <c r="A129" s="133"/>
      <c r="F129" s="134"/>
      <c r="H129" s="133"/>
      <c r="M129" s="134"/>
      <c r="O129" s="133"/>
      <c r="T129" s="134"/>
    </row>
    <row r="130" hidden="1" spans="1:20">
      <c r="A130" s="133"/>
      <c r="F130" s="134"/>
      <c r="H130" s="133"/>
      <c r="M130" s="134"/>
      <c r="O130" s="133"/>
      <c r="T130" s="134"/>
    </row>
    <row r="131" hidden="1" spans="1:20">
      <c r="A131" s="133"/>
      <c r="F131" s="134"/>
      <c r="H131" s="133"/>
      <c r="M131" s="134"/>
      <c r="O131" s="133"/>
      <c r="T131" s="134"/>
    </row>
    <row r="132" hidden="1" spans="1:20">
      <c r="A132" s="133"/>
      <c r="F132" s="134"/>
      <c r="H132" s="133"/>
      <c r="M132" s="134"/>
      <c r="O132" s="133"/>
      <c r="T132" s="134"/>
    </row>
    <row r="133" hidden="1" spans="1:20">
      <c r="A133" s="133"/>
      <c r="F133" s="134"/>
      <c r="H133" s="133"/>
      <c r="M133" s="134"/>
      <c r="O133" s="133"/>
      <c r="T133" s="134"/>
    </row>
    <row r="134" hidden="1" spans="1:20">
      <c r="A134" s="133"/>
      <c r="F134" s="134"/>
      <c r="H134" s="133"/>
      <c r="M134" s="134"/>
      <c r="O134" s="133"/>
      <c r="T134" s="134"/>
    </row>
    <row r="135" hidden="1" spans="1:20">
      <c r="A135" s="133"/>
      <c r="F135" s="134"/>
      <c r="H135" s="133"/>
      <c r="M135" s="134"/>
      <c r="O135" s="133"/>
      <c r="T135" s="134"/>
    </row>
    <row r="136" hidden="1" spans="1:20">
      <c r="A136" s="133"/>
      <c r="F136" s="134"/>
      <c r="H136" s="133"/>
      <c r="M136" s="134"/>
      <c r="O136" s="133"/>
      <c r="T136" s="134"/>
    </row>
    <row r="137" hidden="1" spans="1:20">
      <c r="A137" s="133"/>
      <c r="F137" s="134"/>
      <c r="H137" s="133"/>
      <c r="M137" s="134"/>
      <c r="O137" s="133"/>
      <c r="T137" s="134"/>
    </row>
    <row r="138" hidden="1" spans="1:20">
      <c r="A138" s="133"/>
      <c r="F138" s="134"/>
      <c r="H138" s="133"/>
      <c r="M138" s="134"/>
      <c r="O138" s="133"/>
      <c r="T138" s="134"/>
    </row>
    <row r="139" hidden="1" spans="1:20">
      <c r="A139" s="133"/>
      <c r="F139" s="134"/>
      <c r="H139" s="133"/>
      <c r="M139" s="134"/>
      <c r="O139" s="133"/>
      <c r="T139" s="134"/>
    </row>
    <row r="140" hidden="1" spans="1:20">
      <c r="A140" s="133"/>
      <c r="F140" s="134"/>
      <c r="H140" s="133"/>
      <c r="M140" s="134"/>
      <c r="O140" s="133"/>
      <c r="T140" s="134"/>
    </row>
    <row r="141" hidden="1" spans="1:20">
      <c r="A141" s="133"/>
      <c r="F141" s="134"/>
      <c r="H141" s="133"/>
      <c r="M141" s="134"/>
      <c r="O141" s="133"/>
      <c r="T141" s="134"/>
    </row>
    <row r="142" hidden="1" spans="1:20">
      <c r="A142" s="133"/>
      <c r="F142" s="134"/>
      <c r="H142" s="133"/>
      <c r="M142" s="134"/>
      <c r="O142" s="133"/>
      <c r="T142" s="134"/>
    </row>
    <row r="143" hidden="1" spans="1:20">
      <c r="A143" s="133"/>
      <c r="F143" s="134"/>
      <c r="H143" s="133"/>
      <c r="M143" s="134"/>
      <c r="O143" s="133"/>
      <c r="T143" s="134"/>
    </row>
    <row r="144" hidden="1" spans="1:20">
      <c r="A144" s="133"/>
      <c r="F144" s="134"/>
      <c r="H144" s="133"/>
      <c r="M144" s="134"/>
      <c r="O144" s="133"/>
      <c r="T144" s="134"/>
    </row>
    <row r="145" hidden="1" spans="1:20">
      <c r="A145" s="133"/>
      <c r="F145" s="134"/>
      <c r="H145" s="133"/>
      <c r="M145" s="134"/>
      <c r="O145" s="133"/>
      <c r="T145" s="134"/>
    </row>
    <row r="146" hidden="1" spans="1:20">
      <c r="A146" s="133"/>
      <c r="F146" s="134"/>
      <c r="H146" s="133"/>
      <c r="M146" s="134"/>
      <c r="O146" s="133"/>
      <c r="T146" s="134"/>
    </row>
    <row r="147" hidden="1" spans="1:20">
      <c r="A147" s="133"/>
      <c r="F147" s="134"/>
      <c r="H147" s="133"/>
      <c r="M147" s="134"/>
      <c r="O147" s="133"/>
      <c r="T147" s="134"/>
    </row>
    <row r="148" hidden="1" spans="1:20">
      <c r="A148" s="133"/>
      <c r="F148" s="134"/>
      <c r="H148" s="133"/>
      <c r="M148" s="134"/>
      <c r="O148" s="133"/>
      <c r="T148" s="134"/>
    </row>
    <row r="149" hidden="1" spans="1:20">
      <c r="A149" s="133"/>
      <c r="F149" s="134"/>
      <c r="H149" s="133"/>
      <c r="M149" s="134"/>
      <c r="O149" s="133"/>
      <c r="T149" s="134"/>
    </row>
    <row r="150" hidden="1" spans="1:20">
      <c r="A150" s="133"/>
      <c r="F150" s="134"/>
      <c r="H150" s="133"/>
      <c r="M150" s="134"/>
      <c r="O150" s="133"/>
      <c r="T150" s="134"/>
    </row>
    <row r="151" hidden="1" spans="1:20">
      <c r="A151" s="133"/>
      <c r="F151" s="134"/>
      <c r="H151" s="133"/>
      <c r="M151" s="134"/>
      <c r="O151" s="133"/>
      <c r="T151" s="134"/>
    </row>
    <row r="152" hidden="1" spans="1:20">
      <c r="A152" s="133"/>
      <c r="F152" s="134"/>
      <c r="H152" s="133"/>
      <c r="M152" s="134"/>
      <c r="O152" s="133"/>
      <c r="T152" s="134"/>
    </row>
    <row r="153" hidden="1" spans="1:20">
      <c r="A153" s="133"/>
      <c r="F153" s="134"/>
      <c r="H153" s="133"/>
      <c r="M153" s="134"/>
      <c r="O153" s="133"/>
      <c r="T153" s="134"/>
    </row>
    <row r="154" hidden="1" spans="1:20">
      <c r="A154" s="133"/>
      <c r="F154" s="134"/>
      <c r="H154" s="133"/>
      <c r="M154" s="134"/>
      <c r="O154" s="133"/>
      <c r="T154" s="134"/>
    </row>
    <row r="155" hidden="1" spans="1:20">
      <c r="A155" s="133"/>
      <c r="F155" s="134"/>
      <c r="H155" s="133"/>
      <c r="M155" s="134"/>
      <c r="O155" s="133"/>
      <c r="T155" s="134"/>
    </row>
    <row r="156" hidden="1" spans="1:20">
      <c r="A156" s="133"/>
      <c r="F156" s="134"/>
      <c r="H156" s="133"/>
      <c r="M156" s="134"/>
      <c r="O156" s="133"/>
      <c r="T156" s="134"/>
    </row>
    <row r="157" hidden="1" spans="1:20">
      <c r="A157" s="133"/>
      <c r="F157" s="134"/>
      <c r="H157" s="133"/>
      <c r="M157" s="134"/>
      <c r="O157" s="133"/>
      <c r="T157" s="134"/>
    </row>
    <row r="158" hidden="1" spans="1:20">
      <c r="A158" s="133"/>
      <c r="F158" s="134"/>
      <c r="H158" s="133"/>
      <c r="M158" s="134"/>
      <c r="O158" s="133"/>
      <c r="T158" s="134"/>
    </row>
    <row r="159" hidden="1" spans="1:20">
      <c r="A159" s="133"/>
      <c r="F159" s="134"/>
      <c r="H159" s="133"/>
      <c r="M159" s="134"/>
      <c r="O159" s="133"/>
      <c r="T159" s="134"/>
    </row>
    <row r="160" hidden="1" spans="1:20">
      <c r="A160" s="133"/>
      <c r="F160" s="134"/>
      <c r="H160" s="133"/>
      <c r="M160" s="134"/>
      <c r="O160" s="133"/>
      <c r="T160" s="134"/>
    </row>
    <row r="161" hidden="1" spans="1:20">
      <c r="A161" s="133"/>
      <c r="F161" s="134"/>
      <c r="H161" s="133"/>
      <c r="M161" s="134"/>
      <c r="O161" s="133"/>
      <c r="T161" s="134"/>
    </row>
    <row r="162" hidden="1" spans="1:20">
      <c r="A162" s="133"/>
      <c r="F162" s="134"/>
      <c r="H162" s="133"/>
      <c r="M162" s="134"/>
      <c r="O162" s="133"/>
      <c r="T162" s="134"/>
    </row>
    <row r="163" hidden="1" spans="1:20">
      <c r="A163" s="133"/>
      <c r="F163" s="134"/>
      <c r="H163" s="133"/>
      <c r="M163" s="134"/>
      <c r="O163" s="133"/>
      <c r="T163" s="134"/>
    </row>
    <row r="164" hidden="1" spans="1:20">
      <c r="A164" s="133"/>
      <c r="F164" s="134"/>
      <c r="H164" s="133"/>
      <c r="M164" s="134"/>
      <c r="O164" s="133"/>
      <c r="T164" s="134"/>
    </row>
    <row r="165" hidden="1" spans="1:20">
      <c r="A165" s="133"/>
      <c r="F165" s="134"/>
      <c r="H165" s="133"/>
      <c r="M165" s="134"/>
      <c r="O165" s="133"/>
      <c r="T165" s="134"/>
    </row>
    <row r="166" hidden="1" spans="1:20">
      <c r="A166" s="133"/>
      <c r="F166" s="134"/>
      <c r="H166" s="133"/>
      <c r="M166" s="134"/>
      <c r="O166" s="133"/>
      <c r="T166" s="134"/>
    </row>
    <row r="167" hidden="1" spans="1:20">
      <c r="A167" s="133"/>
      <c r="F167" s="134"/>
      <c r="H167" s="133"/>
      <c r="M167" s="134"/>
      <c r="O167" s="133"/>
      <c r="T167" s="134"/>
    </row>
    <row r="168" hidden="1" spans="1:20">
      <c r="A168" s="133"/>
      <c r="F168" s="134"/>
      <c r="H168" s="133"/>
      <c r="M168" s="134"/>
      <c r="O168" s="133"/>
      <c r="T168" s="134"/>
    </row>
    <row r="169" hidden="1" spans="1:20">
      <c r="A169" s="133"/>
      <c r="F169" s="134"/>
      <c r="H169" s="133"/>
      <c r="M169" s="134"/>
      <c r="O169" s="133"/>
      <c r="T169" s="134"/>
    </row>
    <row r="170" hidden="1" spans="1:20">
      <c r="A170" s="133"/>
      <c r="F170" s="134"/>
      <c r="H170" s="133"/>
      <c r="M170" s="134"/>
      <c r="O170" s="133"/>
      <c r="T170" s="134"/>
    </row>
    <row r="171" hidden="1" spans="1:20">
      <c r="A171" s="133"/>
      <c r="F171" s="134"/>
      <c r="H171" s="133"/>
      <c r="M171" s="134"/>
      <c r="O171" s="133"/>
      <c r="T171" s="134"/>
    </row>
    <row r="172" hidden="1" spans="1:20">
      <c r="A172" s="133"/>
      <c r="F172" s="134"/>
      <c r="H172" s="133"/>
      <c r="M172" s="134"/>
      <c r="O172" s="133"/>
      <c r="T172" s="134"/>
    </row>
    <row r="173" hidden="1" spans="1:20">
      <c r="A173" s="133"/>
      <c r="F173" s="134"/>
      <c r="H173" s="133"/>
      <c r="M173" s="134"/>
      <c r="O173" s="133"/>
      <c r="T173" s="134"/>
    </row>
    <row r="174" hidden="1" spans="1:20">
      <c r="A174" s="133"/>
      <c r="F174" s="134"/>
      <c r="H174" s="133"/>
      <c r="M174" s="134"/>
      <c r="O174" s="133"/>
      <c r="T174" s="134"/>
    </row>
    <row r="175" hidden="1" spans="1:20">
      <c r="A175" s="133"/>
      <c r="F175" s="134"/>
      <c r="H175" s="133"/>
      <c r="M175" s="134"/>
      <c r="O175" s="133"/>
      <c r="T175" s="134"/>
    </row>
    <row r="176" hidden="1" spans="1:20">
      <c r="A176" s="133"/>
      <c r="F176" s="134"/>
      <c r="H176" s="133"/>
      <c r="M176" s="134"/>
      <c r="O176" s="133"/>
      <c r="T176" s="134"/>
    </row>
    <row r="177" hidden="1" spans="1:20">
      <c r="A177" s="133"/>
      <c r="F177" s="134"/>
      <c r="H177" s="133"/>
      <c r="M177" s="134"/>
      <c r="O177" s="133"/>
      <c r="T177" s="134"/>
    </row>
    <row r="178" hidden="1" spans="1:20">
      <c r="A178" s="133"/>
      <c r="F178" s="134"/>
      <c r="H178" s="133"/>
      <c r="M178" s="134"/>
      <c r="O178" s="133"/>
      <c r="T178" s="134"/>
    </row>
    <row r="179" hidden="1" spans="1:20">
      <c r="A179" s="133"/>
      <c r="F179" s="134"/>
      <c r="H179" s="133"/>
      <c r="M179" s="134"/>
      <c r="O179" s="133"/>
      <c r="T179" s="134"/>
    </row>
    <row r="180" hidden="1" spans="1:20">
      <c r="A180" s="133"/>
      <c r="F180" s="134"/>
      <c r="H180" s="133"/>
      <c r="M180" s="134"/>
      <c r="O180" s="133"/>
      <c r="T180" s="134"/>
    </row>
    <row r="181" hidden="1" spans="1:20">
      <c r="A181" s="133"/>
      <c r="F181" s="134"/>
      <c r="H181" s="133"/>
      <c r="M181" s="134"/>
      <c r="O181" s="133"/>
      <c r="T181" s="134"/>
    </row>
    <row r="182" hidden="1" spans="1:20">
      <c r="A182" s="133"/>
      <c r="F182" s="134"/>
      <c r="H182" s="133"/>
      <c r="M182" s="134"/>
      <c r="O182" s="133"/>
      <c r="T182" s="134"/>
    </row>
    <row r="183" hidden="1" spans="1:20">
      <c r="A183" s="133"/>
      <c r="F183" s="134"/>
      <c r="H183" s="133"/>
      <c r="M183" s="134"/>
      <c r="O183" s="133"/>
      <c r="T183" s="134"/>
    </row>
    <row r="184" hidden="1" spans="1:20">
      <c r="A184" s="133"/>
      <c r="F184" s="134"/>
      <c r="H184" s="133"/>
      <c r="M184" s="134"/>
      <c r="O184" s="133"/>
      <c r="T184" s="134"/>
    </row>
    <row r="185" hidden="1" spans="1:20">
      <c r="A185" s="133"/>
      <c r="F185" s="134"/>
      <c r="H185" s="133"/>
      <c r="M185" s="134"/>
      <c r="O185" s="133"/>
      <c r="T185" s="134"/>
    </row>
    <row r="186" hidden="1" spans="1:20">
      <c r="A186" s="133"/>
      <c r="F186" s="134"/>
      <c r="H186" s="133"/>
      <c r="M186" s="134"/>
      <c r="O186" s="133"/>
      <c r="T186" s="134"/>
    </row>
    <row r="187" hidden="1" spans="1:20">
      <c r="A187" s="133"/>
      <c r="F187" s="134"/>
      <c r="H187" s="133"/>
      <c r="M187" s="134"/>
      <c r="O187" s="133"/>
      <c r="T187" s="134"/>
    </row>
    <row r="188" hidden="1" spans="1:20">
      <c r="A188" s="133"/>
      <c r="F188" s="134"/>
      <c r="H188" s="133"/>
      <c r="M188" s="134"/>
      <c r="O188" s="133"/>
      <c r="T188" s="134"/>
    </row>
    <row r="189" hidden="1" spans="1:20">
      <c r="A189" s="133"/>
      <c r="F189" s="134"/>
      <c r="H189" s="133"/>
      <c r="M189" s="134"/>
      <c r="O189" s="133"/>
      <c r="T189" s="134"/>
    </row>
    <row r="190" hidden="1" spans="1:20">
      <c r="A190" s="133"/>
      <c r="F190" s="134"/>
      <c r="H190" s="133"/>
      <c r="M190" s="134"/>
      <c r="O190" s="133"/>
      <c r="T190" s="134"/>
    </row>
    <row r="191" hidden="1" spans="1:20">
      <c r="A191" s="133"/>
      <c r="F191" s="134"/>
      <c r="H191" s="133"/>
      <c r="M191" s="134"/>
      <c r="O191" s="133"/>
      <c r="T191" s="134"/>
    </row>
    <row r="192" hidden="1" spans="1:20">
      <c r="A192" s="133"/>
      <c r="F192" s="134"/>
      <c r="H192" s="133"/>
      <c r="M192" s="134"/>
      <c r="O192" s="133"/>
      <c r="T192" s="134"/>
    </row>
    <row r="193" hidden="1" spans="1:20">
      <c r="A193" s="133"/>
      <c r="F193" s="134"/>
      <c r="H193" s="133"/>
      <c r="M193" s="134"/>
      <c r="O193" s="133"/>
      <c r="T193" s="134"/>
    </row>
    <row r="194" hidden="1" spans="1:20">
      <c r="A194" s="133"/>
      <c r="F194" s="134"/>
      <c r="H194" s="133"/>
      <c r="M194" s="134"/>
      <c r="O194" s="133"/>
      <c r="T194" s="134"/>
    </row>
    <row r="195" hidden="1" spans="1:20">
      <c r="A195" s="133"/>
      <c r="F195" s="134"/>
      <c r="H195" s="133"/>
      <c r="M195" s="134"/>
      <c r="O195" s="133"/>
      <c r="T195" s="134"/>
    </row>
    <row r="196" hidden="1" spans="1:20">
      <c r="A196" s="133"/>
      <c r="F196" s="134"/>
      <c r="H196" s="133"/>
      <c r="M196" s="134"/>
      <c r="O196" s="133"/>
      <c r="T196" s="134"/>
    </row>
    <row r="197" hidden="1" spans="1:20">
      <c r="A197" s="133"/>
      <c r="F197" s="134"/>
      <c r="H197" s="133"/>
      <c r="M197" s="134"/>
      <c r="O197" s="133"/>
      <c r="T197" s="134"/>
    </row>
    <row r="198" hidden="1" spans="1:20">
      <c r="A198" s="133"/>
      <c r="F198" s="134"/>
      <c r="H198" s="133"/>
      <c r="M198" s="134"/>
      <c r="O198" s="133"/>
      <c r="T198" s="134"/>
    </row>
    <row r="199" hidden="1" spans="1:20">
      <c r="A199" s="133"/>
      <c r="F199" s="134"/>
      <c r="H199" s="133"/>
      <c r="M199" s="134"/>
      <c r="O199" s="133"/>
      <c r="T199" s="134"/>
    </row>
    <row r="200" hidden="1" spans="1:20">
      <c r="A200" s="133"/>
      <c r="F200" s="134"/>
      <c r="H200" s="133"/>
      <c r="M200" s="134"/>
      <c r="O200" s="133"/>
      <c r="T200" s="134"/>
    </row>
    <row r="201" hidden="1" spans="1:20">
      <c r="A201" s="133"/>
      <c r="F201" s="134"/>
      <c r="H201" s="133"/>
      <c r="M201" s="134"/>
      <c r="O201" s="133"/>
      <c r="T201" s="134"/>
    </row>
    <row r="202" hidden="1" spans="1:20">
      <c r="A202" s="133"/>
      <c r="F202" s="134"/>
      <c r="H202" s="133"/>
      <c r="M202" s="134"/>
      <c r="O202" s="133"/>
      <c r="T202" s="134"/>
    </row>
    <row r="203" hidden="1" spans="1:20">
      <c r="A203" s="133"/>
      <c r="F203" s="134"/>
      <c r="H203" s="133"/>
      <c r="M203" s="134"/>
      <c r="O203" s="133"/>
      <c r="T203" s="134"/>
    </row>
    <row r="204" hidden="1" spans="1:20">
      <c r="A204" s="133"/>
      <c r="F204" s="134"/>
      <c r="H204" s="133"/>
      <c r="M204" s="134"/>
      <c r="O204" s="133"/>
      <c r="T204" s="134"/>
    </row>
    <row r="205" hidden="1"/>
    <row r="206" hidden="1"/>
    <row r="207" hidden="1"/>
    <row r="208" hidden="1"/>
  </sheetData>
  <sheetProtection sheet="1" objects="1"/>
  <protectedRanges>
    <protectedRange sqref="D2 K2 R2" name="区域2"/>
    <protectedRange sqref="H5:M204 O5:T204 A5:F204" name="区域1"/>
  </protectedRanges>
  <mergeCells count="7">
    <mergeCell ref="A1:F1"/>
    <mergeCell ref="H1:M1"/>
    <mergeCell ref="O1:T1"/>
    <mergeCell ref="A2:C2"/>
    <mergeCell ref="H2:J2"/>
    <mergeCell ref="O2:Q2"/>
    <mergeCell ref="V4:V6"/>
  </mergeCells>
  <conditionalFormatting sqref="B3:D204 I3:K204 P3:R204">
    <cfRule type="cellIs" dxfId="3" priority="1" operator="lessThan">
      <formula>0</formula>
    </cfRule>
  </conditionalFormatting>
  <hyperlinks>
    <hyperlink ref="V4:V6" r:id="rId3" display="CATIA导出点坐标方法"/>
  </hyperlinks>
  <pageMargins left="0.7" right="0.7" top="0.75" bottom="0.75" header="0.3" footer="0.3"/>
  <headerFooter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>
    <tabColor rgb="FFFF0000"/>
  </sheetPr>
  <dimension ref="A1:AJ49"/>
  <sheetViews>
    <sheetView workbookViewId="0">
      <selection activeCell="G19" sqref="G19"/>
    </sheetView>
  </sheetViews>
  <sheetFormatPr defaultColWidth="0" defaultRowHeight="14.4" zeroHeight="1"/>
  <cols>
    <col min="1" max="1" width="10.7777777777778" style="62" customWidth="1"/>
    <col min="2" max="2" width="10.7777777777778" style="63" customWidth="1"/>
    <col min="3" max="3" width="10.7777777777778" style="64" customWidth="1"/>
    <col min="4" max="4" width="10.7777777777778" style="65" customWidth="1"/>
    <col min="5" max="5" width="10.7777777777778" style="64" customWidth="1"/>
    <col min="6" max="6" width="10.7777777777778" style="65" customWidth="1"/>
    <col min="7" max="7" width="10.7777777777778" style="64" customWidth="1"/>
    <col min="8" max="8" width="10.7777777777778" style="65" customWidth="1"/>
    <col min="9" max="9" width="10.7777777777778" style="64" customWidth="1"/>
    <col min="10" max="10" width="10.7777777777778" style="65" customWidth="1"/>
    <col min="11" max="11" width="10.7777777777778" style="64" customWidth="1"/>
    <col min="12" max="12" width="10.7777777777778" style="65" customWidth="1"/>
    <col min="13" max="13" width="10.7777777777778" style="62" customWidth="1"/>
    <col min="14" max="14" width="10.7777777777778" style="63" customWidth="1"/>
    <col min="15" max="15" width="10.7777777777778" style="64" customWidth="1"/>
    <col min="16" max="16" width="10.7777777777778" style="65" customWidth="1"/>
    <col min="17" max="17" width="10.7777777777778" style="64" customWidth="1"/>
    <col min="18" max="18" width="10.7777777777778" style="65" customWidth="1"/>
    <col min="19" max="19" width="10.7777777777778" style="64" customWidth="1"/>
    <col min="20" max="20" width="10.7777777777778" style="65" customWidth="1"/>
    <col min="21" max="21" width="10.7777777777778" style="64" customWidth="1"/>
    <col min="22" max="22" width="10.7777777777778" style="65" customWidth="1"/>
    <col min="23" max="23" width="10.7777777777778" style="64" customWidth="1"/>
    <col min="24" max="24" width="10.7777777777778" style="65" customWidth="1"/>
    <col min="25" max="25" width="10.7777777777778" style="62" customWidth="1"/>
    <col min="26" max="26" width="10.7777777777778" style="63" customWidth="1"/>
    <col min="27" max="27" width="10.7777777777778" style="64" customWidth="1"/>
    <col min="28" max="28" width="10.7777777777778" style="65" customWidth="1"/>
    <col min="29" max="29" width="10.7777777777778" style="64" customWidth="1"/>
    <col min="30" max="30" width="10.7777777777778" style="65" customWidth="1"/>
    <col min="31" max="31" width="10.7777777777778" style="64" customWidth="1"/>
    <col min="32" max="32" width="10.7777777777778" style="65" customWidth="1"/>
    <col min="33" max="33" width="10.7777777777778" style="64" customWidth="1"/>
    <col min="34" max="34" width="10.7777777777778" style="65" customWidth="1"/>
    <col min="35" max="35" width="10.7777777777778" style="64" customWidth="1"/>
    <col min="36" max="36" width="10.7777777777778" style="65" customWidth="1"/>
    <col min="37" max="37" width="9" customWidth="1"/>
    <col min="38" max="75" width="9" hidden="1" customWidth="1"/>
    <col min="76" max="16384" width="9" hidden="1"/>
  </cols>
  <sheetData>
    <row r="1" ht="22.95" spans="1:36">
      <c r="A1" s="66" t="s">
        <v>80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79" t="s">
        <v>81</v>
      </c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86" t="s">
        <v>82</v>
      </c>
      <c r="Z1" s="86"/>
      <c r="AA1" s="86"/>
      <c r="AB1" s="86"/>
      <c r="AC1" s="86"/>
      <c r="AD1" s="86"/>
      <c r="AE1" s="86"/>
      <c r="AF1" s="86"/>
      <c r="AG1" s="86"/>
      <c r="AH1" s="86"/>
      <c r="AI1" s="86"/>
      <c r="AJ1" s="86"/>
    </row>
    <row r="2" spans="1:36">
      <c r="A2" s="67" t="s">
        <v>74</v>
      </c>
      <c r="B2" s="68">
        <v>1</v>
      </c>
      <c r="C2" s="67" t="s">
        <v>74</v>
      </c>
      <c r="D2" s="68">
        <v>2</v>
      </c>
      <c r="E2" s="67" t="s">
        <v>74</v>
      </c>
      <c r="F2" s="68">
        <v>3</v>
      </c>
      <c r="G2" s="67" t="s">
        <v>74</v>
      </c>
      <c r="H2" s="68">
        <v>4</v>
      </c>
      <c r="I2" s="67" t="s">
        <v>74</v>
      </c>
      <c r="J2" s="68">
        <v>5</v>
      </c>
      <c r="K2" s="67" t="s">
        <v>74</v>
      </c>
      <c r="L2" s="68">
        <v>6</v>
      </c>
      <c r="M2" s="67" t="s">
        <v>74</v>
      </c>
      <c r="N2" s="68">
        <v>1</v>
      </c>
      <c r="O2" s="67" t="s">
        <v>74</v>
      </c>
      <c r="P2" s="68">
        <v>2</v>
      </c>
      <c r="Q2" s="67" t="s">
        <v>74</v>
      </c>
      <c r="R2" s="68">
        <v>3</v>
      </c>
      <c r="S2" s="67" t="s">
        <v>74</v>
      </c>
      <c r="T2" s="68">
        <v>4</v>
      </c>
      <c r="U2" s="67" t="s">
        <v>74</v>
      </c>
      <c r="V2" s="68">
        <v>5</v>
      </c>
      <c r="W2" s="67" t="s">
        <v>74</v>
      </c>
      <c r="X2" s="68">
        <v>6</v>
      </c>
      <c r="Y2" s="67" t="s">
        <v>74</v>
      </c>
      <c r="Z2" s="68">
        <v>1</v>
      </c>
      <c r="AA2" s="67" t="s">
        <v>74</v>
      </c>
      <c r="AB2" s="68">
        <v>2</v>
      </c>
      <c r="AC2" s="67" t="s">
        <v>74</v>
      </c>
      <c r="AD2" s="68">
        <v>3</v>
      </c>
      <c r="AE2" s="67" t="s">
        <v>74</v>
      </c>
      <c r="AF2" s="68">
        <v>4</v>
      </c>
      <c r="AG2" s="67" t="s">
        <v>74</v>
      </c>
      <c r="AH2" s="68">
        <v>5</v>
      </c>
      <c r="AI2" s="67" t="s">
        <v>74</v>
      </c>
      <c r="AJ2" s="68">
        <v>6</v>
      </c>
    </row>
    <row r="3" ht="28.8" spans="1:36">
      <c r="A3" s="69" t="s">
        <v>83</v>
      </c>
      <c r="B3" s="70">
        <v>7</v>
      </c>
      <c r="C3" s="69" t="s">
        <v>83</v>
      </c>
      <c r="D3" s="70">
        <v>5.5</v>
      </c>
      <c r="E3" s="69" t="s">
        <v>84</v>
      </c>
      <c r="F3" s="70">
        <v>6.5</v>
      </c>
      <c r="G3" s="69" t="s">
        <v>84</v>
      </c>
      <c r="H3" s="70">
        <v>6</v>
      </c>
      <c r="I3" s="69" t="s">
        <v>84</v>
      </c>
      <c r="J3" s="70">
        <v>6.5</v>
      </c>
      <c r="K3" s="69" t="s">
        <v>84</v>
      </c>
      <c r="L3" s="70"/>
      <c r="M3" s="69" t="s">
        <v>84</v>
      </c>
      <c r="N3" s="70">
        <v>2.5</v>
      </c>
      <c r="O3" s="69" t="s">
        <v>84</v>
      </c>
      <c r="P3" s="70">
        <v>4.7</v>
      </c>
      <c r="Q3" s="69" t="s">
        <v>84</v>
      </c>
      <c r="R3" s="70">
        <v>4.7</v>
      </c>
      <c r="S3" s="69" t="s">
        <v>84</v>
      </c>
      <c r="T3" s="70">
        <v>4.7</v>
      </c>
      <c r="U3" s="69" t="s">
        <v>84</v>
      </c>
      <c r="V3" s="70">
        <v>4.7</v>
      </c>
      <c r="W3" s="69" t="s">
        <v>84</v>
      </c>
      <c r="X3" s="70"/>
      <c r="Y3" s="69" t="s">
        <v>84</v>
      </c>
      <c r="Z3" s="70"/>
      <c r="AA3" s="69" t="s">
        <v>84</v>
      </c>
      <c r="AB3" s="70">
        <v>5.5</v>
      </c>
      <c r="AC3" s="69" t="s">
        <v>84</v>
      </c>
      <c r="AD3" s="70">
        <v>4.75</v>
      </c>
      <c r="AE3" s="69" t="s">
        <v>84</v>
      </c>
      <c r="AF3" s="70"/>
      <c r="AG3" s="69" t="s">
        <v>83</v>
      </c>
      <c r="AH3" s="70"/>
      <c r="AI3" s="69" t="s">
        <v>83</v>
      </c>
      <c r="AJ3" s="70"/>
    </row>
    <row r="4" ht="28.8" spans="1:36">
      <c r="A4" s="69" t="s">
        <v>85</v>
      </c>
      <c r="B4" s="71" t="s">
        <v>86</v>
      </c>
      <c r="C4" s="69" t="s">
        <v>85</v>
      </c>
      <c r="D4" s="71" t="s">
        <v>86</v>
      </c>
      <c r="E4" s="69" t="s">
        <v>85</v>
      </c>
      <c r="F4" s="71" t="s">
        <v>86</v>
      </c>
      <c r="G4" s="69" t="s">
        <v>85</v>
      </c>
      <c r="H4" s="71" t="s">
        <v>86</v>
      </c>
      <c r="I4" s="69" t="s">
        <v>85</v>
      </c>
      <c r="J4" s="71" t="s">
        <v>86</v>
      </c>
      <c r="K4" s="69" t="s">
        <v>85</v>
      </c>
      <c r="L4" s="71" t="s">
        <v>86</v>
      </c>
      <c r="M4" s="69" t="s">
        <v>85</v>
      </c>
      <c r="N4" s="71" t="s">
        <v>86</v>
      </c>
      <c r="O4" s="69" t="s">
        <v>85</v>
      </c>
      <c r="P4" s="71" t="s">
        <v>86</v>
      </c>
      <c r="Q4" s="69" t="s">
        <v>85</v>
      </c>
      <c r="R4" s="71" t="s">
        <v>86</v>
      </c>
      <c r="S4" s="69" t="s">
        <v>85</v>
      </c>
      <c r="T4" s="71" t="s">
        <v>86</v>
      </c>
      <c r="U4" s="69" t="s">
        <v>85</v>
      </c>
      <c r="V4" s="71" t="s">
        <v>86</v>
      </c>
      <c r="W4" s="69" t="s">
        <v>85</v>
      </c>
      <c r="X4" s="71" t="s">
        <v>86</v>
      </c>
      <c r="Y4" s="69" t="s">
        <v>85</v>
      </c>
      <c r="Z4" s="71" t="s">
        <v>86</v>
      </c>
      <c r="AA4" s="69" t="s">
        <v>85</v>
      </c>
      <c r="AB4" s="71" t="s">
        <v>86</v>
      </c>
      <c r="AC4" s="69" t="s">
        <v>85</v>
      </c>
      <c r="AD4" s="71" t="s">
        <v>86</v>
      </c>
      <c r="AE4" s="69" t="s">
        <v>85</v>
      </c>
      <c r="AF4" s="71" t="s">
        <v>86</v>
      </c>
      <c r="AG4" s="69" t="s">
        <v>85</v>
      </c>
      <c r="AH4" s="71" t="s">
        <v>86</v>
      </c>
      <c r="AI4" s="69" t="s">
        <v>85</v>
      </c>
      <c r="AJ4" s="71" t="s">
        <v>86</v>
      </c>
    </row>
    <row r="5" spans="1:36">
      <c r="A5" s="72">
        <v>0</v>
      </c>
      <c r="B5" s="73">
        <v>0</v>
      </c>
      <c r="C5" s="72"/>
      <c r="D5" s="73"/>
      <c r="E5" s="72"/>
      <c r="F5" s="74"/>
      <c r="G5" s="62"/>
      <c r="H5" s="75"/>
      <c r="I5" s="62"/>
      <c r="J5" s="75"/>
      <c r="K5" s="62"/>
      <c r="L5" s="75"/>
      <c r="M5" s="72"/>
      <c r="N5" s="73"/>
      <c r="O5" s="72"/>
      <c r="P5" s="73"/>
      <c r="Q5" s="72"/>
      <c r="R5" s="73"/>
      <c r="S5" s="72"/>
      <c r="T5" s="73"/>
      <c r="U5" s="72"/>
      <c r="V5" s="73"/>
      <c r="W5" s="62"/>
      <c r="X5" s="75"/>
      <c r="Y5" s="72"/>
      <c r="Z5" s="73"/>
      <c r="AA5" s="87"/>
      <c r="AB5" s="73"/>
      <c r="AC5" s="62"/>
      <c r="AD5" s="75"/>
      <c r="AE5" s="62"/>
      <c r="AF5" s="75"/>
      <c r="AG5" s="62"/>
      <c r="AH5" s="75"/>
      <c r="AI5" s="62"/>
      <c r="AJ5" s="75"/>
    </row>
    <row r="6" spans="1:36">
      <c r="A6" s="72">
        <v>1</v>
      </c>
      <c r="B6" s="76">
        <v>1</v>
      </c>
      <c r="C6" s="72"/>
      <c r="D6" s="76"/>
      <c r="E6" s="72"/>
      <c r="F6" s="76"/>
      <c r="G6" s="62"/>
      <c r="H6" s="75"/>
      <c r="I6" s="62"/>
      <c r="J6" s="75"/>
      <c r="K6" s="62"/>
      <c r="L6" s="75"/>
      <c r="M6" s="72"/>
      <c r="N6" s="80"/>
      <c r="O6" s="72"/>
      <c r="P6" s="80"/>
      <c r="Q6" s="72"/>
      <c r="R6" s="80"/>
      <c r="S6" s="72"/>
      <c r="T6" s="80"/>
      <c r="U6" s="72"/>
      <c r="V6" s="80"/>
      <c r="W6" s="62"/>
      <c r="X6" s="75"/>
      <c r="Y6" s="72"/>
      <c r="Z6" s="80"/>
      <c r="AA6" s="87"/>
      <c r="AB6" s="80"/>
      <c r="AC6" s="62"/>
      <c r="AD6" s="75"/>
      <c r="AE6" s="62"/>
      <c r="AF6" s="75"/>
      <c r="AG6" s="62"/>
      <c r="AH6" s="75"/>
      <c r="AI6" s="62"/>
      <c r="AJ6" s="75"/>
    </row>
    <row r="7" spans="1:36">
      <c r="A7" s="72">
        <v>2</v>
      </c>
      <c r="B7" s="76">
        <v>2</v>
      </c>
      <c r="C7" s="72"/>
      <c r="D7" s="76"/>
      <c r="E7" s="72"/>
      <c r="F7" s="76"/>
      <c r="G7" s="62"/>
      <c r="H7" s="75"/>
      <c r="I7" s="62"/>
      <c r="J7" s="75"/>
      <c r="K7" s="62"/>
      <c r="L7" s="75"/>
      <c r="M7" s="72"/>
      <c r="N7" s="80"/>
      <c r="O7" s="72"/>
      <c r="P7" s="80"/>
      <c r="Q7" s="72"/>
      <c r="R7" s="80"/>
      <c r="S7" s="72"/>
      <c r="T7" s="80"/>
      <c r="U7" s="72"/>
      <c r="V7" s="80"/>
      <c r="W7" s="62"/>
      <c r="X7" s="75"/>
      <c r="Y7" s="72"/>
      <c r="Z7" s="80"/>
      <c r="AA7" s="88"/>
      <c r="AB7" s="78"/>
      <c r="AC7" s="62"/>
      <c r="AD7" s="75"/>
      <c r="AE7" s="62"/>
      <c r="AF7" s="75"/>
      <c r="AG7" s="62"/>
      <c r="AH7" s="75"/>
      <c r="AI7" s="62"/>
      <c r="AJ7" s="75"/>
    </row>
    <row r="8" spans="1:36">
      <c r="A8" s="72">
        <v>3</v>
      </c>
      <c r="B8" s="76">
        <v>3.3</v>
      </c>
      <c r="C8" s="72"/>
      <c r="D8" s="76"/>
      <c r="E8" s="72"/>
      <c r="F8" s="76"/>
      <c r="G8" s="62"/>
      <c r="H8" s="75"/>
      <c r="I8" s="62"/>
      <c r="J8" s="75"/>
      <c r="K8" s="62"/>
      <c r="L8" s="75"/>
      <c r="M8" s="72"/>
      <c r="N8" s="80"/>
      <c r="O8" s="72"/>
      <c r="P8" s="80"/>
      <c r="Q8" s="72"/>
      <c r="R8" s="80"/>
      <c r="S8" s="72"/>
      <c r="T8" s="80"/>
      <c r="U8" s="72"/>
      <c r="V8" s="80"/>
      <c r="W8" s="62"/>
      <c r="X8" s="75"/>
      <c r="Y8" s="77"/>
      <c r="Z8" s="78"/>
      <c r="AA8" s="87"/>
      <c r="AB8" s="80"/>
      <c r="AC8" s="62"/>
      <c r="AD8" s="75"/>
      <c r="AE8" s="62"/>
      <c r="AF8" s="75"/>
      <c r="AG8" s="62"/>
      <c r="AH8" s="75"/>
      <c r="AI8" s="62"/>
      <c r="AJ8" s="75"/>
    </row>
    <row r="9" spans="1:36">
      <c r="A9" s="72">
        <v>4</v>
      </c>
      <c r="B9" s="76">
        <v>4.3</v>
      </c>
      <c r="C9" s="72"/>
      <c r="D9" s="76"/>
      <c r="E9" s="72"/>
      <c r="F9" s="76"/>
      <c r="G9" s="62"/>
      <c r="H9" s="75"/>
      <c r="I9" s="62"/>
      <c r="J9" s="75"/>
      <c r="K9" s="62"/>
      <c r="L9" s="75"/>
      <c r="M9" s="77"/>
      <c r="N9" s="81"/>
      <c r="O9" s="72"/>
      <c r="P9" s="82"/>
      <c r="Q9" s="72"/>
      <c r="R9" s="82"/>
      <c r="S9" s="72"/>
      <c r="T9" s="82"/>
      <c r="U9" s="72"/>
      <c r="V9" s="82"/>
      <c r="W9" s="62"/>
      <c r="X9" s="75"/>
      <c r="Y9" s="72"/>
      <c r="Z9" s="80"/>
      <c r="AA9" s="87"/>
      <c r="AB9" s="80"/>
      <c r="AC9" s="62"/>
      <c r="AD9" s="75"/>
      <c r="AE9" s="62"/>
      <c r="AF9" s="75"/>
      <c r="AG9" s="62"/>
      <c r="AH9" s="75"/>
      <c r="AI9" s="62"/>
      <c r="AJ9" s="75"/>
    </row>
    <row r="10" spans="1:36">
      <c r="A10" s="77">
        <v>5</v>
      </c>
      <c r="B10" s="78">
        <v>5</v>
      </c>
      <c r="C10" s="77"/>
      <c r="D10" s="78"/>
      <c r="E10" s="77"/>
      <c r="F10" s="78"/>
      <c r="G10" s="62"/>
      <c r="H10" s="75"/>
      <c r="I10" s="62"/>
      <c r="J10" s="75"/>
      <c r="K10" s="62"/>
      <c r="L10" s="75"/>
      <c r="M10" s="72"/>
      <c r="N10" s="82"/>
      <c r="O10" s="77"/>
      <c r="P10" s="81"/>
      <c r="Q10" s="77"/>
      <c r="R10" s="81"/>
      <c r="S10" s="77"/>
      <c r="T10" s="81"/>
      <c r="U10" s="77"/>
      <c r="V10" s="81"/>
      <c r="W10" s="62"/>
      <c r="X10" s="75"/>
      <c r="Y10" s="72"/>
      <c r="Z10" s="80"/>
      <c r="AA10" s="62"/>
      <c r="AB10" s="75"/>
      <c r="AC10" s="62"/>
      <c r="AD10" s="75"/>
      <c r="AE10" s="62"/>
      <c r="AF10" s="75"/>
      <c r="AG10" s="62"/>
      <c r="AH10" s="75"/>
      <c r="AI10" s="62"/>
      <c r="AJ10" s="75"/>
    </row>
    <row r="11" spans="1:36">
      <c r="A11" s="72">
        <v>6</v>
      </c>
      <c r="B11" s="76">
        <v>6</v>
      </c>
      <c r="C11" s="72"/>
      <c r="D11" s="76"/>
      <c r="E11" s="72"/>
      <c r="F11" s="76"/>
      <c r="G11" s="62"/>
      <c r="H11" s="75"/>
      <c r="I11" s="62"/>
      <c r="J11" s="75"/>
      <c r="K11" s="62"/>
      <c r="L11" s="75"/>
      <c r="M11" s="83"/>
      <c r="N11" s="82"/>
      <c r="O11" s="83"/>
      <c r="P11" s="82"/>
      <c r="Q11" s="83"/>
      <c r="R11" s="82"/>
      <c r="S11" s="83"/>
      <c r="T11" s="82"/>
      <c r="U11" s="83"/>
      <c r="V11" s="82"/>
      <c r="W11" s="62"/>
      <c r="X11" s="75"/>
      <c r="Z11" s="75"/>
      <c r="AA11" s="62"/>
      <c r="AB11" s="75"/>
      <c r="AC11" s="62"/>
      <c r="AD11" s="75"/>
      <c r="AE11" s="62"/>
      <c r="AF11" s="75"/>
      <c r="AG11" s="62"/>
      <c r="AH11" s="75"/>
      <c r="AI11" s="62"/>
      <c r="AJ11" s="75"/>
    </row>
    <row r="12" ht="15.15" spans="1:36">
      <c r="A12" s="72">
        <v>7</v>
      </c>
      <c r="B12" s="76">
        <v>8</v>
      </c>
      <c r="C12" s="72"/>
      <c r="D12" s="76"/>
      <c r="E12" s="72"/>
      <c r="F12" s="76"/>
      <c r="G12" s="62"/>
      <c r="H12" s="75"/>
      <c r="I12" s="62"/>
      <c r="J12" s="75"/>
      <c r="K12" s="62"/>
      <c r="L12" s="75"/>
      <c r="N12" s="75"/>
      <c r="O12" s="84"/>
      <c r="P12" s="85"/>
      <c r="Q12" s="84"/>
      <c r="R12" s="85"/>
      <c r="S12" s="84"/>
      <c r="T12" s="85"/>
      <c r="U12" s="84"/>
      <c r="V12" s="85"/>
      <c r="W12" s="62"/>
      <c r="X12" s="75"/>
      <c r="Z12" s="75"/>
      <c r="AA12" s="62"/>
      <c r="AB12" s="75"/>
      <c r="AC12" s="62"/>
      <c r="AD12" s="75"/>
      <c r="AE12" s="62"/>
      <c r="AF12" s="75"/>
      <c r="AG12" s="62"/>
      <c r="AH12" s="75"/>
      <c r="AI12" s="62"/>
      <c r="AJ12" s="75"/>
    </row>
    <row r="13" spans="1:36">
      <c r="A13" s="72">
        <v>8</v>
      </c>
      <c r="B13" s="76">
        <v>8.5</v>
      </c>
      <c r="C13" s="72"/>
      <c r="D13" s="76"/>
      <c r="E13" s="72"/>
      <c r="F13" s="76"/>
      <c r="G13" s="62"/>
      <c r="H13" s="75"/>
      <c r="I13" s="62"/>
      <c r="J13" s="75"/>
      <c r="K13" s="62"/>
      <c r="L13" s="75"/>
      <c r="N13" s="75"/>
      <c r="O13" s="62"/>
      <c r="P13" s="75"/>
      <c r="Q13" s="62"/>
      <c r="R13" s="75"/>
      <c r="S13" s="62"/>
      <c r="T13" s="75"/>
      <c r="U13" s="62"/>
      <c r="V13" s="75"/>
      <c r="W13" s="62"/>
      <c r="X13" s="75"/>
      <c r="Z13" s="75"/>
      <c r="AA13" s="62"/>
      <c r="AB13" s="75"/>
      <c r="AC13" s="62"/>
      <c r="AD13" s="75"/>
      <c r="AE13" s="62"/>
      <c r="AF13" s="75"/>
      <c r="AG13" s="62"/>
      <c r="AH13" s="75"/>
      <c r="AI13" s="62"/>
      <c r="AJ13" s="75"/>
    </row>
    <row r="14" spans="1:36">
      <c r="A14" s="62">
        <v>9</v>
      </c>
      <c r="B14" s="75">
        <v>9</v>
      </c>
      <c r="C14" s="62"/>
      <c r="D14" s="75"/>
      <c r="E14" s="62"/>
      <c r="F14" s="75"/>
      <c r="G14" s="62"/>
      <c r="H14" s="75"/>
      <c r="I14" s="62"/>
      <c r="J14" s="75"/>
      <c r="K14" s="62"/>
      <c r="L14" s="75"/>
      <c r="N14" s="75"/>
      <c r="O14" s="62"/>
      <c r="P14" s="75"/>
      <c r="Q14" s="62"/>
      <c r="R14" s="75"/>
      <c r="S14" s="62"/>
      <c r="T14" s="75"/>
      <c r="U14" s="62"/>
      <c r="V14" s="75"/>
      <c r="W14" s="62"/>
      <c r="X14" s="75"/>
      <c r="Z14" s="75"/>
      <c r="AA14" s="62"/>
      <c r="AB14" s="75"/>
      <c r="AC14" s="62"/>
      <c r="AD14" s="75"/>
      <c r="AE14" s="62"/>
      <c r="AF14" s="75"/>
      <c r="AG14" s="62"/>
      <c r="AH14" s="75"/>
      <c r="AI14" s="62"/>
      <c r="AJ14" s="75"/>
    </row>
    <row r="15" spans="2:36">
      <c r="B15" s="75"/>
      <c r="C15" s="62"/>
      <c r="D15" s="75"/>
      <c r="E15" s="62"/>
      <c r="F15" s="75"/>
      <c r="G15" s="62"/>
      <c r="H15" s="75"/>
      <c r="I15" s="62"/>
      <c r="J15" s="75"/>
      <c r="K15" s="62"/>
      <c r="L15" s="75"/>
      <c r="N15" s="75"/>
      <c r="O15" s="62"/>
      <c r="P15" s="75"/>
      <c r="Q15" s="62"/>
      <c r="R15" s="75"/>
      <c r="S15" s="62"/>
      <c r="T15" s="75"/>
      <c r="U15" s="62"/>
      <c r="V15" s="75"/>
      <c r="W15" s="62"/>
      <c r="X15" s="75"/>
      <c r="Z15" s="75"/>
      <c r="AA15" s="62"/>
      <c r="AB15" s="75"/>
      <c r="AC15" s="62"/>
      <c r="AD15" s="75"/>
      <c r="AE15" s="62"/>
      <c r="AF15" s="75"/>
      <c r="AG15" s="62"/>
      <c r="AH15" s="75"/>
      <c r="AI15" s="62"/>
      <c r="AJ15" s="75"/>
    </row>
    <row r="16" spans="2:36">
      <c r="B16" s="75"/>
      <c r="C16" s="62"/>
      <c r="D16" s="75"/>
      <c r="E16" s="62"/>
      <c r="F16" s="75"/>
      <c r="G16" s="62"/>
      <c r="H16" s="75"/>
      <c r="I16" s="62"/>
      <c r="J16" s="75"/>
      <c r="K16" s="62"/>
      <c r="L16" s="75"/>
      <c r="N16" s="75"/>
      <c r="O16" s="62"/>
      <c r="P16" s="75"/>
      <c r="Q16" s="62"/>
      <c r="R16" s="75"/>
      <c r="S16" s="62"/>
      <c r="T16" s="75"/>
      <c r="U16" s="62"/>
      <c r="V16" s="75"/>
      <c r="W16" s="62"/>
      <c r="X16" s="75"/>
      <c r="Z16" s="75"/>
      <c r="AA16" s="62"/>
      <c r="AB16" s="75"/>
      <c r="AC16" s="62"/>
      <c r="AD16" s="75"/>
      <c r="AE16" s="62"/>
      <c r="AF16" s="75"/>
      <c r="AG16" s="62"/>
      <c r="AH16" s="75"/>
      <c r="AI16" s="62"/>
      <c r="AJ16" s="75"/>
    </row>
    <row r="17" spans="2:36">
      <c r="B17" s="75"/>
      <c r="C17" s="62"/>
      <c r="D17" s="75"/>
      <c r="E17" s="62"/>
      <c r="F17" s="75"/>
      <c r="G17" s="62"/>
      <c r="H17" s="75"/>
      <c r="I17" s="62"/>
      <c r="J17" s="75"/>
      <c r="K17" s="62"/>
      <c r="L17" s="75"/>
      <c r="N17" s="75"/>
      <c r="O17" s="62"/>
      <c r="P17" s="75"/>
      <c r="Q17" s="62"/>
      <c r="R17" s="75"/>
      <c r="S17" s="62"/>
      <c r="T17" s="75"/>
      <c r="U17" s="62"/>
      <c r="V17" s="75"/>
      <c r="W17" s="62"/>
      <c r="X17" s="75"/>
      <c r="Z17" s="75"/>
      <c r="AA17" s="62"/>
      <c r="AB17" s="75"/>
      <c r="AC17" s="62"/>
      <c r="AD17" s="75"/>
      <c r="AE17" s="62"/>
      <c r="AF17" s="75"/>
      <c r="AG17" s="62"/>
      <c r="AH17" s="75"/>
      <c r="AI17" s="62"/>
      <c r="AJ17" s="75"/>
    </row>
    <row r="18" spans="2:36">
      <c r="B18" s="75"/>
      <c r="C18" s="62"/>
      <c r="D18" s="75"/>
      <c r="E18" s="62"/>
      <c r="F18" s="75"/>
      <c r="G18" s="62"/>
      <c r="H18" s="75"/>
      <c r="I18" s="62"/>
      <c r="J18" s="75"/>
      <c r="K18" s="62"/>
      <c r="L18" s="75"/>
      <c r="N18" s="75"/>
      <c r="O18" s="62"/>
      <c r="P18" s="75"/>
      <c r="Q18" s="62"/>
      <c r="R18" s="75"/>
      <c r="S18" s="62"/>
      <c r="T18" s="75"/>
      <c r="U18" s="62"/>
      <c r="V18" s="75"/>
      <c r="W18" s="62"/>
      <c r="X18" s="75"/>
      <c r="Z18" s="75"/>
      <c r="AA18" s="62"/>
      <c r="AB18" s="75"/>
      <c r="AC18" s="62"/>
      <c r="AD18" s="75"/>
      <c r="AE18" s="62"/>
      <c r="AF18" s="75"/>
      <c r="AG18" s="62"/>
      <c r="AH18" s="75"/>
      <c r="AI18" s="62"/>
      <c r="AJ18" s="75"/>
    </row>
    <row r="19" spans="2:36">
      <c r="B19" s="75"/>
      <c r="C19" s="62"/>
      <c r="D19" s="75"/>
      <c r="E19" s="62"/>
      <c r="F19" s="75"/>
      <c r="G19" s="62"/>
      <c r="H19" s="75"/>
      <c r="I19" s="62"/>
      <c r="J19" s="75"/>
      <c r="K19" s="62"/>
      <c r="L19" s="75"/>
      <c r="N19" s="75"/>
      <c r="O19" s="62"/>
      <c r="P19" s="75"/>
      <c r="Q19" s="62"/>
      <c r="R19" s="75"/>
      <c r="S19" s="62"/>
      <c r="T19" s="75"/>
      <c r="U19" s="62"/>
      <c r="V19" s="75"/>
      <c r="W19" s="62"/>
      <c r="X19" s="75"/>
      <c r="Z19" s="75"/>
      <c r="AA19" s="62"/>
      <c r="AB19" s="75"/>
      <c r="AC19" s="62"/>
      <c r="AD19" s="75"/>
      <c r="AE19" s="62"/>
      <c r="AF19" s="75"/>
      <c r="AG19" s="62"/>
      <c r="AH19" s="75"/>
      <c r="AI19" s="62"/>
      <c r="AJ19" s="75"/>
    </row>
    <row r="20" spans="2:36">
      <c r="B20" s="75"/>
      <c r="C20" s="62"/>
      <c r="D20" s="75"/>
      <c r="E20" s="62"/>
      <c r="F20" s="75"/>
      <c r="G20" s="62"/>
      <c r="H20" s="75"/>
      <c r="I20" s="62"/>
      <c r="J20" s="75"/>
      <c r="K20" s="62"/>
      <c r="L20" s="75"/>
      <c r="N20" s="75"/>
      <c r="O20" s="62"/>
      <c r="P20" s="75"/>
      <c r="Q20" s="62"/>
      <c r="R20" s="75"/>
      <c r="S20" s="62"/>
      <c r="T20" s="75"/>
      <c r="U20" s="62"/>
      <c r="V20" s="75"/>
      <c r="W20" s="62"/>
      <c r="X20" s="75"/>
      <c r="Z20" s="75"/>
      <c r="AA20" s="62"/>
      <c r="AB20" s="75"/>
      <c r="AC20" s="62"/>
      <c r="AD20" s="75"/>
      <c r="AE20" s="62"/>
      <c r="AF20" s="75"/>
      <c r="AG20" s="62"/>
      <c r="AH20" s="75"/>
      <c r="AI20" s="62"/>
      <c r="AJ20" s="75"/>
    </row>
    <row r="21" spans="2:36">
      <c r="B21" s="75"/>
      <c r="C21" s="62"/>
      <c r="D21" s="75"/>
      <c r="E21" s="62"/>
      <c r="F21" s="75"/>
      <c r="G21" s="62"/>
      <c r="H21" s="75"/>
      <c r="I21" s="62"/>
      <c r="J21" s="75"/>
      <c r="K21" s="62"/>
      <c r="L21" s="75"/>
      <c r="N21" s="75"/>
      <c r="O21" s="62"/>
      <c r="P21" s="75"/>
      <c r="Q21" s="62"/>
      <c r="R21" s="75"/>
      <c r="S21" s="62"/>
      <c r="T21" s="75"/>
      <c r="U21" s="62"/>
      <c r="V21" s="75"/>
      <c r="W21" s="62"/>
      <c r="X21" s="75"/>
      <c r="Z21" s="75"/>
      <c r="AA21" s="62"/>
      <c r="AB21" s="75"/>
      <c r="AC21" s="62"/>
      <c r="AD21" s="75"/>
      <c r="AE21" s="62"/>
      <c r="AF21" s="75"/>
      <c r="AG21" s="62"/>
      <c r="AH21" s="75"/>
      <c r="AI21" s="62"/>
      <c r="AJ21" s="75"/>
    </row>
    <row r="22" spans="2:36">
      <c r="B22" s="75"/>
      <c r="C22" s="62"/>
      <c r="D22" s="75"/>
      <c r="E22" s="62"/>
      <c r="F22" s="75"/>
      <c r="G22" s="62"/>
      <c r="H22" s="75"/>
      <c r="I22" s="62"/>
      <c r="J22" s="75"/>
      <c r="K22" s="62"/>
      <c r="L22" s="75"/>
      <c r="N22" s="75"/>
      <c r="O22" s="62"/>
      <c r="P22" s="75"/>
      <c r="Q22" s="62"/>
      <c r="R22" s="75"/>
      <c r="S22" s="62"/>
      <c r="T22" s="75"/>
      <c r="U22" s="62"/>
      <c r="V22" s="75"/>
      <c r="W22" s="62"/>
      <c r="X22" s="75"/>
      <c r="Z22" s="75"/>
      <c r="AA22" s="62"/>
      <c r="AB22" s="75"/>
      <c r="AC22" s="62"/>
      <c r="AD22" s="75"/>
      <c r="AE22" s="62"/>
      <c r="AF22" s="75"/>
      <c r="AG22" s="62"/>
      <c r="AH22" s="75"/>
      <c r="AI22" s="62"/>
      <c r="AJ22" s="75"/>
    </row>
    <row r="23" spans="2:36">
      <c r="B23" s="75"/>
      <c r="C23" s="62"/>
      <c r="D23" s="75"/>
      <c r="E23" s="62"/>
      <c r="F23" s="75"/>
      <c r="G23" s="62"/>
      <c r="H23" s="75"/>
      <c r="I23" s="62"/>
      <c r="J23" s="75"/>
      <c r="K23" s="62"/>
      <c r="L23" s="75"/>
      <c r="N23" s="75"/>
      <c r="O23" s="62"/>
      <c r="P23" s="75"/>
      <c r="Q23" s="62"/>
      <c r="R23" s="75"/>
      <c r="S23" s="62"/>
      <c r="T23" s="75"/>
      <c r="U23" s="62"/>
      <c r="V23" s="75"/>
      <c r="W23" s="62"/>
      <c r="X23" s="75"/>
      <c r="Z23" s="75"/>
      <c r="AA23" s="62"/>
      <c r="AB23" s="75"/>
      <c r="AC23" s="62"/>
      <c r="AD23" s="75"/>
      <c r="AE23" s="62"/>
      <c r="AF23" s="75"/>
      <c r="AG23" s="62"/>
      <c r="AH23" s="75"/>
      <c r="AI23" s="62"/>
      <c r="AJ23" s="75"/>
    </row>
    <row r="24" spans="2:36">
      <c r="B24" s="75"/>
      <c r="C24" s="62"/>
      <c r="D24" s="75"/>
      <c r="E24" s="62"/>
      <c r="F24" s="75"/>
      <c r="G24" s="62"/>
      <c r="H24" s="75"/>
      <c r="I24" s="62"/>
      <c r="J24" s="75"/>
      <c r="K24" s="62"/>
      <c r="L24" s="75"/>
      <c r="N24" s="75"/>
      <c r="O24" s="62"/>
      <c r="P24" s="75"/>
      <c r="Q24" s="62"/>
      <c r="R24" s="75"/>
      <c r="S24" s="62"/>
      <c r="T24" s="75"/>
      <c r="U24" s="62"/>
      <c r="V24" s="75"/>
      <c r="W24" s="62"/>
      <c r="X24" s="75"/>
      <c r="Z24" s="75"/>
      <c r="AA24" s="62"/>
      <c r="AB24" s="75"/>
      <c r="AC24" s="62"/>
      <c r="AD24" s="75"/>
      <c r="AE24" s="62"/>
      <c r="AF24" s="75"/>
      <c r="AG24" s="62"/>
      <c r="AH24" s="75"/>
      <c r="AI24" s="62"/>
      <c r="AJ24" s="75"/>
    </row>
    <row r="25" spans="2:36">
      <c r="B25" s="75"/>
      <c r="C25" s="62"/>
      <c r="D25" s="75"/>
      <c r="E25" s="62"/>
      <c r="F25" s="75"/>
      <c r="G25" s="62"/>
      <c r="H25" s="75"/>
      <c r="I25" s="62"/>
      <c r="J25" s="75"/>
      <c r="K25" s="62"/>
      <c r="L25" s="75"/>
      <c r="N25" s="75"/>
      <c r="O25" s="62"/>
      <c r="P25" s="75"/>
      <c r="Q25" s="62"/>
      <c r="R25" s="75"/>
      <c r="S25" s="62"/>
      <c r="T25" s="75"/>
      <c r="U25" s="62"/>
      <c r="V25" s="75"/>
      <c r="W25" s="62"/>
      <c r="X25" s="75"/>
      <c r="Z25" s="75"/>
      <c r="AA25" s="62"/>
      <c r="AB25" s="75"/>
      <c r="AC25" s="62"/>
      <c r="AD25" s="75"/>
      <c r="AE25" s="62"/>
      <c r="AF25" s="75"/>
      <c r="AG25" s="62"/>
      <c r="AH25" s="75"/>
      <c r="AI25" s="62"/>
      <c r="AJ25" s="75"/>
    </row>
    <row r="26" spans="2:36">
      <c r="B26" s="75"/>
      <c r="C26" s="62"/>
      <c r="D26" s="75"/>
      <c r="E26" s="62"/>
      <c r="F26" s="75"/>
      <c r="G26" s="62"/>
      <c r="H26" s="75"/>
      <c r="I26" s="62"/>
      <c r="J26" s="75"/>
      <c r="K26" s="62"/>
      <c r="L26" s="75"/>
      <c r="N26" s="75"/>
      <c r="O26" s="62"/>
      <c r="P26" s="75"/>
      <c r="Q26" s="62"/>
      <c r="R26" s="75"/>
      <c r="S26" s="62"/>
      <c r="T26" s="75"/>
      <c r="U26" s="62"/>
      <c r="V26" s="75"/>
      <c r="W26" s="62"/>
      <c r="X26" s="75"/>
      <c r="Z26" s="75"/>
      <c r="AA26" s="62"/>
      <c r="AB26" s="75"/>
      <c r="AC26" s="62"/>
      <c r="AD26" s="75"/>
      <c r="AE26" s="62"/>
      <c r="AF26" s="75"/>
      <c r="AG26" s="62"/>
      <c r="AH26" s="75"/>
      <c r="AI26" s="62"/>
      <c r="AJ26" s="75"/>
    </row>
    <row r="27" spans="2:36">
      <c r="B27" s="75"/>
      <c r="C27" s="62"/>
      <c r="D27" s="75"/>
      <c r="E27" s="62"/>
      <c r="F27" s="75"/>
      <c r="G27" s="62"/>
      <c r="H27" s="75"/>
      <c r="I27" s="62"/>
      <c r="J27" s="75"/>
      <c r="K27" s="62"/>
      <c r="L27" s="75"/>
      <c r="N27" s="75"/>
      <c r="O27" s="62"/>
      <c r="P27" s="75"/>
      <c r="Q27" s="62"/>
      <c r="R27" s="75"/>
      <c r="S27" s="62"/>
      <c r="T27" s="75"/>
      <c r="U27" s="62"/>
      <c r="V27" s="75"/>
      <c r="W27" s="62"/>
      <c r="X27" s="75"/>
      <c r="Z27" s="75"/>
      <c r="AA27" s="62"/>
      <c r="AB27" s="75"/>
      <c r="AC27" s="62"/>
      <c r="AD27" s="75"/>
      <c r="AE27" s="62"/>
      <c r="AF27" s="75"/>
      <c r="AG27" s="62"/>
      <c r="AH27" s="75"/>
      <c r="AI27" s="62"/>
      <c r="AJ27" s="75"/>
    </row>
    <row r="28" spans="2:36">
      <c r="B28" s="75"/>
      <c r="C28" s="62"/>
      <c r="D28" s="75"/>
      <c r="E28" s="62"/>
      <c r="F28" s="75"/>
      <c r="G28" s="62"/>
      <c r="H28" s="75"/>
      <c r="I28" s="62"/>
      <c r="J28" s="75"/>
      <c r="K28" s="62"/>
      <c r="L28" s="75"/>
      <c r="N28" s="75"/>
      <c r="O28" s="62"/>
      <c r="P28" s="75"/>
      <c r="Q28" s="62"/>
      <c r="R28" s="75"/>
      <c r="S28" s="62"/>
      <c r="T28" s="75"/>
      <c r="U28" s="62"/>
      <c r="V28" s="75"/>
      <c r="W28" s="62"/>
      <c r="X28" s="75"/>
      <c r="Z28" s="75"/>
      <c r="AA28" s="62"/>
      <c r="AB28" s="75"/>
      <c r="AC28" s="62"/>
      <c r="AD28" s="75"/>
      <c r="AE28" s="62"/>
      <c r="AF28" s="75"/>
      <c r="AG28" s="62"/>
      <c r="AH28" s="75"/>
      <c r="AI28" s="62"/>
      <c r="AJ28" s="75"/>
    </row>
    <row r="29" spans="2:36">
      <c r="B29" s="75"/>
      <c r="C29" s="62"/>
      <c r="D29" s="75"/>
      <c r="E29" s="62"/>
      <c r="F29" s="75"/>
      <c r="G29" s="62"/>
      <c r="H29" s="75"/>
      <c r="I29" s="62"/>
      <c r="J29" s="75"/>
      <c r="K29" s="62"/>
      <c r="L29" s="75"/>
      <c r="N29" s="75"/>
      <c r="O29" s="62"/>
      <c r="P29" s="75"/>
      <c r="Q29" s="62"/>
      <c r="R29" s="75"/>
      <c r="S29" s="62"/>
      <c r="T29" s="75"/>
      <c r="U29" s="62"/>
      <c r="V29" s="75"/>
      <c r="W29" s="62"/>
      <c r="X29" s="75"/>
      <c r="Z29" s="75"/>
      <c r="AA29" s="62"/>
      <c r="AB29" s="75"/>
      <c r="AC29" s="62"/>
      <c r="AD29" s="75"/>
      <c r="AE29" s="62"/>
      <c r="AF29" s="75"/>
      <c r="AG29" s="62"/>
      <c r="AH29" s="75"/>
      <c r="AI29" s="62"/>
      <c r="AJ29" s="75"/>
    </row>
    <row r="30" spans="2:36">
      <c r="B30" s="75"/>
      <c r="C30" s="62"/>
      <c r="D30" s="75"/>
      <c r="E30" s="62"/>
      <c r="F30" s="75"/>
      <c r="G30" s="62"/>
      <c r="H30" s="75"/>
      <c r="I30" s="62"/>
      <c r="J30" s="75"/>
      <c r="K30" s="62"/>
      <c r="L30" s="75"/>
      <c r="N30" s="75"/>
      <c r="O30" s="62"/>
      <c r="P30" s="75"/>
      <c r="Q30" s="62"/>
      <c r="R30" s="75"/>
      <c r="S30" s="62"/>
      <c r="T30" s="75"/>
      <c r="U30" s="62"/>
      <c r="V30" s="75"/>
      <c r="W30" s="62"/>
      <c r="X30" s="75"/>
      <c r="Z30" s="75"/>
      <c r="AA30" s="62"/>
      <c r="AB30" s="75"/>
      <c r="AC30" s="62"/>
      <c r="AD30" s="75"/>
      <c r="AE30" s="62"/>
      <c r="AF30" s="75"/>
      <c r="AG30" s="62"/>
      <c r="AH30" s="75"/>
      <c r="AI30" s="62"/>
      <c r="AJ30" s="75"/>
    </row>
    <row r="31" spans="2:36">
      <c r="B31" s="75"/>
      <c r="C31" s="62"/>
      <c r="D31" s="75"/>
      <c r="E31" s="62"/>
      <c r="F31" s="75"/>
      <c r="G31" s="62"/>
      <c r="H31" s="75"/>
      <c r="I31" s="62"/>
      <c r="J31" s="75"/>
      <c r="K31" s="62"/>
      <c r="L31" s="75"/>
      <c r="N31" s="75"/>
      <c r="O31" s="62"/>
      <c r="P31" s="75"/>
      <c r="Q31" s="62"/>
      <c r="R31" s="75"/>
      <c r="S31" s="62"/>
      <c r="T31" s="75"/>
      <c r="U31" s="62"/>
      <c r="V31" s="75"/>
      <c r="W31" s="62"/>
      <c r="X31" s="75"/>
      <c r="Z31" s="75"/>
      <c r="AA31" s="62"/>
      <c r="AB31" s="75"/>
      <c r="AC31" s="62"/>
      <c r="AD31" s="75"/>
      <c r="AE31" s="62"/>
      <c r="AF31" s="75"/>
      <c r="AG31" s="62"/>
      <c r="AH31" s="75"/>
      <c r="AI31" s="62"/>
      <c r="AJ31" s="75"/>
    </row>
    <row r="32" spans="2:36">
      <c r="B32" s="75"/>
      <c r="C32" s="62"/>
      <c r="D32" s="75"/>
      <c r="E32" s="62"/>
      <c r="F32" s="75"/>
      <c r="G32" s="62"/>
      <c r="H32" s="75"/>
      <c r="I32" s="62"/>
      <c r="J32" s="75"/>
      <c r="K32" s="62"/>
      <c r="L32" s="75"/>
      <c r="N32" s="75"/>
      <c r="O32" s="62"/>
      <c r="P32" s="75"/>
      <c r="Q32" s="62"/>
      <c r="R32" s="75"/>
      <c r="S32" s="62"/>
      <c r="T32" s="75"/>
      <c r="U32" s="62"/>
      <c r="V32" s="75"/>
      <c r="W32" s="62"/>
      <c r="X32" s="75"/>
      <c r="Z32" s="75"/>
      <c r="AA32" s="62"/>
      <c r="AB32" s="75"/>
      <c r="AC32" s="62"/>
      <c r="AD32" s="75"/>
      <c r="AE32" s="62"/>
      <c r="AF32" s="75"/>
      <c r="AG32" s="62"/>
      <c r="AH32" s="75"/>
      <c r="AI32" s="62"/>
      <c r="AJ32" s="75"/>
    </row>
    <row r="33" spans="2:36">
      <c r="B33" s="75"/>
      <c r="C33" s="62"/>
      <c r="D33" s="75"/>
      <c r="E33" s="62"/>
      <c r="F33" s="75"/>
      <c r="G33" s="62"/>
      <c r="H33" s="75"/>
      <c r="I33" s="62"/>
      <c r="J33" s="75"/>
      <c r="K33" s="62"/>
      <c r="L33" s="75"/>
      <c r="N33" s="75"/>
      <c r="O33" s="62"/>
      <c r="P33" s="75"/>
      <c r="Q33" s="62"/>
      <c r="R33" s="75"/>
      <c r="S33" s="62"/>
      <c r="T33" s="75"/>
      <c r="U33" s="62"/>
      <c r="V33" s="75"/>
      <c r="W33" s="62"/>
      <c r="X33" s="75"/>
      <c r="Z33" s="75"/>
      <c r="AA33" s="62"/>
      <c r="AB33" s="75"/>
      <c r="AC33" s="62"/>
      <c r="AD33" s="75"/>
      <c r="AE33" s="62"/>
      <c r="AF33" s="75"/>
      <c r="AG33" s="62"/>
      <c r="AH33" s="75"/>
      <c r="AI33" s="62"/>
      <c r="AJ33" s="75"/>
    </row>
    <row r="34" spans="2:36">
      <c r="B34" s="75"/>
      <c r="C34" s="62"/>
      <c r="D34" s="75"/>
      <c r="E34" s="62"/>
      <c r="F34" s="75"/>
      <c r="G34" s="62"/>
      <c r="H34" s="75"/>
      <c r="I34" s="62"/>
      <c r="J34" s="75"/>
      <c r="K34" s="62"/>
      <c r="L34" s="75"/>
      <c r="N34" s="75"/>
      <c r="O34" s="62"/>
      <c r="P34" s="75"/>
      <c r="Q34" s="62"/>
      <c r="R34" s="75"/>
      <c r="S34" s="62"/>
      <c r="T34" s="75"/>
      <c r="U34" s="62"/>
      <c r="V34" s="75"/>
      <c r="W34" s="62"/>
      <c r="X34" s="75"/>
      <c r="Z34" s="75"/>
      <c r="AA34" s="62"/>
      <c r="AB34" s="75"/>
      <c r="AC34" s="62"/>
      <c r="AD34" s="75"/>
      <c r="AE34" s="62"/>
      <c r="AF34" s="75"/>
      <c r="AG34" s="62"/>
      <c r="AH34" s="75"/>
      <c r="AI34" s="62"/>
      <c r="AJ34" s="75"/>
    </row>
    <row r="35" spans="2:36">
      <c r="B35" s="75"/>
      <c r="C35" s="62"/>
      <c r="D35" s="75"/>
      <c r="E35" s="62"/>
      <c r="F35" s="75"/>
      <c r="G35" s="62"/>
      <c r="H35" s="75"/>
      <c r="I35" s="62"/>
      <c r="J35" s="75"/>
      <c r="K35" s="62"/>
      <c r="L35" s="75"/>
      <c r="N35" s="75"/>
      <c r="O35" s="62"/>
      <c r="P35" s="75"/>
      <c r="Q35" s="62"/>
      <c r="R35" s="75"/>
      <c r="S35" s="62"/>
      <c r="T35" s="75"/>
      <c r="U35" s="62"/>
      <c r="V35" s="75"/>
      <c r="W35" s="62"/>
      <c r="X35" s="75"/>
      <c r="Z35" s="75"/>
      <c r="AA35" s="62"/>
      <c r="AB35" s="75"/>
      <c r="AC35" s="62"/>
      <c r="AD35" s="75"/>
      <c r="AE35" s="62"/>
      <c r="AF35" s="75"/>
      <c r="AG35" s="62"/>
      <c r="AH35" s="75"/>
      <c r="AI35" s="62"/>
      <c r="AJ35" s="75"/>
    </row>
    <row r="36" spans="2:36">
      <c r="B36" s="75"/>
      <c r="C36" s="62"/>
      <c r="D36" s="75"/>
      <c r="E36" s="62"/>
      <c r="F36" s="75"/>
      <c r="G36" s="62"/>
      <c r="H36" s="75"/>
      <c r="I36" s="62"/>
      <c r="J36" s="75"/>
      <c r="K36" s="62"/>
      <c r="L36" s="75"/>
      <c r="N36" s="75"/>
      <c r="O36" s="62"/>
      <c r="P36" s="75"/>
      <c r="Q36" s="62"/>
      <c r="R36" s="75"/>
      <c r="S36" s="62"/>
      <c r="T36" s="75"/>
      <c r="U36" s="62"/>
      <c r="V36" s="75"/>
      <c r="W36" s="62"/>
      <c r="X36" s="75"/>
      <c r="Z36" s="75"/>
      <c r="AA36" s="62"/>
      <c r="AB36" s="75"/>
      <c r="AC36" s="62"/>
      <c r="AD36" s="75"/>
      <c r="AE36" s="62"/>
      <c r="AF36" s="75"/>
      <c r="AG36" s="62"/>
      <c r="AH36" s="75"/>
      <c r="AI36" s="62"/>
      <c r="AJ36" s="75"/>
    </row>
    <row r="37" spans="2:36">
      <c r="B37" s="75"/>
      <c r="C37" s="62"/>
      <c r="D37" s="75"/>
      <c r="E37" s="62"/>
      <c r="F37" s="75"/>
      <c r="G37" s="62"/>
      <c r="H37" s="75"/>
      <c r="I37" s="62"/>
      <c r="J37" s="75"/>
      <c r="K37" s="62"/>
      <c r="L37" s="75"/>
      <c r="N37" s="75"/>
      <c r="O37" s="62"/>
      <c r="P37" s="75"/>
      <c r="Q37" s="62"/>
      <c r="R37" s="75"/>
      <c r="S37" s="62"/>
      <c r="T37" s="75"/>
      <c r="U37" s="62"/>
      <c r="V37" s="75"/>
      <c r="W37" s="62"/>
      <c r="X37" s="75"/>
      <c r="Z37" s="75"/>
      <c r="AA37" s="62"/>
      <c r="AB37" s="75"/>
      <c r="AC37" s="62"/>
      <c r="AD37" s="75"/>
      <c r="AE37" s="62"/>
      <c r="AF37" s="75"/>
      <c r="AG37" s="62"/>
      <c r="AH37" s="75"/>
      <c r="AI37" s="62"/>
      <c r="AJ37" s="75"/>
    </row>
    <row r="38" spans="2:36">
      <c r="B38" s="75"/>
      <c r="C38" s="62"/>
      <c r="D38" s="75"/>
      <c r="E38" s="62"/>
      <c r="F38" s="75"/>
      <c r="G38" s="62"/>
      <c r="H38" s="75"/>
      <c r="I38" s="62"/>
      <c r="J38" s="75"/>
      <c r="K38" s="62"/>
      <c r="L38" s="75"/>
      <c r="N38" s="75"/>
      <c r="O38" s="62"/>
      <c r="P38" s="75"/>
      <c r="Q38" s="62"/>
      <c r="R38" s="75"/>
      <c r="S38" s="62"/>
      <c r="T38" s="75"/>
      <c r="U38" s="62"/>
      <c r="V38" s="75"/>
      <c r="W38" s="62"/>
      <c r="X38" s="75"/>
      <c r="Z38" s="75"/>
      <c r="AA38" s="62"/>
      <c r="AB38" s="75"/>
      <c r="AC38" s="62"/>
      <c r="AD38" s="75"/>
      <c r="AE38" s="62"/>
      <c r="AF38" s="75"/>
      <c r="AG38" s="62"/>
      <c r="AH38" s="75"/>
      <c r="AI38" s="62"/>
      <c r="AJ38" s="75"/>
    </row>
    <row r="39" spans="2:36">
      <c r="B39" s="75"/>
      <c r="C39" s="62"/>
      <c r="D39" s="75"/>
      <c r="E39" s="62"/>
      <c r="F39" s="75"/>
      <c r="G39" s="62"/>
      <c r="H39" s="75"/>
      <c r="I39" s="62"/>
      <c r="J39" s="75"/>
      <c r="K39" s="62"/>
      <c r="L39" s="75"/>
      <c r="N39" s="75"/>
      <c r="O39" s="62"/>
      <c r="P39" s="75"/>
      <c r="Q39" s="62"/>
      <c r="R39" s="75"/>
      <c r="S39" s="62"/>
      <c r="T39" s="75"/>
      <c r="U39" s="62"/>
      <c r="V39" s="75"/>
      <c r="W39" s="62"/>
      <c r="X39" s="75"/>
      <c r="Z39" s="75"/>
      <c r="AA39" s="62"/>
      <c r="AB39" s="75"/>
      <c r="AC39" s="62"/>
      <c r="AD39" s="75"/>
      <c r="AE39" s="62"/>
      <c r="AF39" s="75"/>
      <c r="AG39" s="62"/>
      <c r="AH39" s="75"/>
      <c r="AI39" s="62"/>
      <c r="AJ39" s="75"/>
    </row>
    <row r="40" spans="2:36">
      <c r="B40" s="75"/>
      <c r="C40" s="62"/>
      <c r="D40" s="75"/>
      <c r="E40" s="62"/>
      <c r="F40" s="75"/>
      <c r="G40" s="62"/>
      <c r="H40" s="75"/>
      <c r="I40" s="62"/>
      <c r="J40" s="75"/>
      <c r="K40" s="62"/>
      <c r="L40" s="75"/>
      <c r="N40" s="75"/>
      <c r="O40" s="62"/>
      <c r="P40" s="75"/>
      <c r="Q40" s="62"/>
      <c r="R40" s="75"/>
      <c r="S40" s="62"/>
      <c r="T40" s="75"/>
      <c r="U40" s="62"/>
      <c r="V40" s="75"/>
      <c r="W40" s="62"/>
      <c r="X40" s="75"/>
      <c r="Z40" s="75"/>
      <c r="AA40" s="62"/>
      <c r="AB40" s="75"/>
      <c r="AC40" s="62"/>
      <c r="AD40" s="75"/>
      <c r="AE40" s="62"/>
      <c r="AF40" s="75"/>
      <c r="AG40" s="62"/>
      <c r="AH40" s="75"/>
      <c r="AI40" s="62"/>
      <c r="AJ40" s="75"/>
    </row>
    <row r="41" spans="2:36">
      <c r="B41" s="75"/>
      <c r="C41" s="62"/>
      <c r="D41" s="75"/>
      <c r="E41" s="62"/>
      <c r="F41" s="75"/>
      <c r="G41" s="62"/>
      <c r="H41" s="75"/>
      <c r="I41" s="62"/>
      <c r="J41" s="75"/>
      <c r="K41" s="62"/>
      <c r="L41" s="75"/>
      <c r="N41" s="75"/>
      <c r="O41" s="62"/>
      <c r="P41" s="75"/>
      <c r="Q41" s="62"/>
      <c r="R41" s="75"/>
      <c r="S41" s="62"/>
      <c r="T41" s="75"/>
      <c r="U41" s="62"/>
      <c r="V41" s="75"/>
      <c r="W41" s="62"/>
      <c r="X41" s="75"/>
      <c r="Z41" s="75"/>
      <c r="AA41" s="62"/>
      <c r="AB41" s="75"/>
      <c r="AC41" s="62"/>
      <c r="AD41" s="75"/>
      <c r="AE41" s="62"/>
      <c r="AF41" s="75"/>
      <c r="AG41" s="62"/>
      <c r="AH41" s="75"/>
      <c r="AI41" s="62"/>
      <c r="AJ41" s="75"/>
    </row>
    <row r="42" spans="3:36">
      <c r="C42" s="62"/>
      <c r="D42" s="63"/>
      <c r="E42" s="62"/>
      <c r="F42" s="63"/>
      <c r="G42" s="62"/>
      <c r="H42" s="63"/>
      <c r="I42" s="62"/>
      <c r="J42" s="63"/>
      <c r="K42" s="62"/>
      <c r="L42" s="63"/>
      <c r="O42" s="62"/>
      <c r="P42" s="63"/>
      <c r="Q42" s="62"/>
      <c r="R42" s="63"/>
      <c r="S42" s="62"/>
      <c r="T42" s="63"/>
      <c r="U42" s="62"/>
      <c r="V42" s="63"/>
      <c r="W42" s="62"/>
      <c r="X42" s="63"/>
      <c r="AA42" s="62"/>
      <c r="AB42" s="63"/>
      <c r="AC42" s="62"/>
      <c r="AD42" s="63"/>
      <c r="AE42" s="62"/>
      <c r="AF42" s="63"/>
      <c r="AG42" s="62"/>
      <c r="AH42" s="63"/>
      <c r="AI42" s="62"/>
      <c r="AJ42" s="63"/>
    </row>
    <row r="43" spans="3:36">
      <c r="C43" s="62"/>
      <c r="D43" s="63"/>
      <c r="E43" s="62"/>
      <c r="F43" s="63"/>
      <c r="G43" s="62"/>
      <c r="H43" s="63"/>
      <c r="I43" s="62"/>
      <c r="J43" s="63"/>
      <c r="K43" s="62"/>
      <c r="L43" s="63"/>
      <c r="O43" s="62"/>
      <c r="P43" s="63"/>
      <c r="Q43" s="62"/>
      <c r="R43" s="63"/>
      <c r="S43" s="62"/>
      <c r="T43" s="63"/>
      <c r="U43" s="62"/>
      <c r="V43" s="63"/>
      <c r="W43" s="62"/>
      <c r="X43" s="63"/>
      <c r="AA43" s="62"/>
      <c r="AB43" s="63"/>
      <c r="AC43" s="62"/>
      <c r="AD43" s="63"/>
      <c r="AE43" s="62"/>
      <c r="AF43" s="63"/>
      <c r="AG43" s="62"/>
      <c r="AH43" s="63"/>
      <c r="AI43" s="62"/>
      <c r="AJ43" s="63"/>
    </row>
    <row r="44" spans="3:36">
      <c r="C44" s="62"/>
      <c r="D44" s="63"/>
      <c r="E44" s="62"/>
      <c r="F44" s="63"/>
      <c r="G44" s="62"/>
      <c r="H44" s="63"/>
      <c r="I44" s="62"/>
      <c r="J44" s="63"/>
      <c r="K44" s="62"/>
      <c r="L44" s="63"/>
      <c r="O44" s="62"/>
      <c r="P44" s="63"/>
      <c r="Q44" s="62"/>
      <c r="R44" s="63"/>
      <c r="S44" s="62"/>
      <c r="T44" s="63"/>
      <c r="U44" s="62"/>
      <c r="V44" s="63"/>
      <c r="W44" s="62"/>
      <c r="X44" s="63"/>
      <c r="AA44" s="62"/>
      <c r="AB44" s="63"/>
      <c r="AC44" s="62"/>
      <c r="AD44" s="63"/>
      <c r="AE44" s="62"/>
      <c r="AF44" s="63"/>
      <c r="AG44" s="62"/>
      <c r="AH44" s="63"/>
      <c r="AI44" s="62"/>
      <c r="AJ44" s="63"/>
    </row>
    <row r="45" spans="3:36">
      <c r="C45" s="62"/>
      <c r="D45" s="63"/>
      <c r="E45" s="62"/>
      <c r="F45" s="63"/>
      <c r="G45" s="62"/>
      <c r="H45" s="63"/>
      <c r="I45" s="62"/>
      <c r="J45" s="63"/>
      <c r="K45" s="62"/>
      <c r="L45" s="63"/>
      <c r="O45" s="62"/>
      <c r="P45" s="63"/>
      <c r="Q45" s="62"/>
      <c r="R45" s="63"/>
      <c r="S45" s="62"/>
      <c r="T45" s="63"/>
      <c r="U45" s="62"/>
      <c r="V45" s="63"/>
      <c r="W45" s="62"/>
      <c r="X45" s="63"/>
      <c r="AA45" s="62"/>
      <c r="AB45" s="63"/>
      <c r="AC45" s="62"/>
      <c r="AD45" s="63"/>
      <c r="AE45" s="62"/>
      <c r="AF45" s="63"/>
      <c r="AG45" s="62"/>
      <c r="AH45" s="63"/>
      <c r="AI45" s="62"/>
      <c r="AJ45" s="63"/>
    </row>
    <row r="46" spans="3:36">
      <c r="C46" s="62"/>
      <c r="D46" s="63"/>
      <c r="E46" s="62"/>
      <c r="F46" s="63"/>
      <c r="G46" s="62"/>
      <c r="H46" s="63"/>
      <c r="I46" s="62"/>
      <c r="J46" s="63"/>
      <c r="K46" s="62"/>
      <c r="L46" s="63"/>
      <c r="O46" s="62"/>
      <c r="P46" s="63"/>
      <c r="Q46" s="62"/>
      <c r="R46" s="63"/>
      <c r="S46" s="62"/>
      <c r="T46" s="63"/>
      <c r="U46" s="62"/>
      <c r="V46" s="63"/>
      <c r="W46" s="62"/>
      <c r="X46" s="63"/>
      <c r="AA46" s="62"/>
      <c r="AB46" s="63"/>
      <c r="AC46" s="62"/>
      <c r="AD46" s="63"/>
      <c r="AE46" s="62"/>
      <c r="AF46" s="63"/>
      <c r="AG46" s="62"/>
      <c r="AH46" s="63"/>
      <c r="AI46" s="62"/>
      <c r="AJ46" s="63"/>
    </row>
    <row r="47" spans="3:36">
      <c r="C47" s="62"/>
      <c r="D47" s="63"/>
      <c r="E47" s="62"/>
      <c r="F47" s="63"/>
      <c r="G47" s="62"/>
      <c r="H47" s="63"/>
      <c r="I47" s="62"/>
      <c r="J47" s="63"/>
      <c r="K47" s="62"/>
      <c r="L47" s="63"/>
      <c r="O47" s="62"/>
      <c r="P47" s="63"/>
      <c r="Q47" s="62"/>
      <c r="R47" s="63"/>
      <c r="S47" s="62"/>
      <c r="T47" s="63"/>
      <c r="U47" s="62"/>
      <c r="V47" s="63"/>
      <c r="W47" s="62"/>
      <c r="X47" s="63"/>
      <c r="AA47" s="62"/>
      <c r="AB47" s="63"/>
      <c r="AC47" s="62"/>
      <c r="AD47" s="63"/>
      <c r="AE47" s="62"/>
      <c r="AF47" s="63"/>
      <c r="AG47" s="62"/>
      <c r="AH47" s="63"/>
      <c r="AI47" s="62"/>
      <c r="AJ47" s="63"/>
    </row>
    <row r="48" spans="3:36">
      <c r="C48" s="62"/>
      <c r="D48" s="63"/>
      <c r="E48" s="62"/>
      <c r="F48" s="63"/>
      <c r="G48" s="62"/>
      <c r="H48" s="63"/>
      <c r="I48" s="62"/>
      <c r="J48" s="63"/>
      <c r="K48" s="62"/>
      <c r="L48" s="63"/>
      <c r="O48" s="62"/>
      <c r="P48" s="63"/>
      <c r="Q48" s="62"/>
      <c r="R48" s="63"/>
      <c r="S48" s="62"/>
      <c r="T48" s="63"/>
      <c r="U48" s="62"/>
      <c r="V48" s="63"/>
      <c r="W48" s="62"/>
      <c r="X48" s="63"/>
      <c r="AA48" s="62"/>
      <c r="AB48" s="63"/>
      <c r="AC48" s="62"/>
      <c r="AD48" s="63"/>
      <c r="AE48" s="62"/>
      <c r="AF48" s="63"/>
      <c r="AG48" s="62"/>
      <c r="AH48" s="63"/>
      <c r="AI48" s="62"/>
      <c r="AJ48" s="63"/>
    </row>
    <row r="49" spans="3:36">
      <c r="C49" s="62"/>
      <c r="D49" s="63"/>
      <c r="E49" s="62"/>
      <c r="F49" s="63"/>
      <c r="G49" s="62"/>
      <c r="H49" s="63"/>
      <c r="I49" s="62"/>
      <c r="J49" s="63"/>
      <c r="K49" s="62"/>
      <c r="L49" s="63"/>
      <c r="O49" s="62"/>
      <c r="P49" s="63"/>
      <c r="Q49" s="62"/>
      <c r="R49" s="63"/>
      <c r="S49" s="62"/>
      <c r="T49" s="63"/>
      <c r="U49" s="62"/>
      <c r="V49" s="63"/>
      <c r="W49" s="62"/>
      <c r="X49" s="63"/>
      <c r="AA49" s="62"/>
      <c r="AB49" s="63"/>
      <c r="AC49" s="62"/>
      <c r="AD49" s="63"/>
      <c r="AE49" s="62"/>
      <c r="AF49" s="63"/>
      <c r="AG49" s="62"/>
      <c r="AH49" s="63"/>
      <c r="AI49" s="62"/>
      <c r="AJ49" s="63"/>
    </row>
  </sheetData>
  <sheetProtection sheet="1" objects="1" scenarios="1"/>
  <protectedRanges>
    <protectedRange sqref="A5:AJ49" name="区域2"/>
    <protectedRange sqref="B3 D3 F3 H3 J3 L3 N3 P3 R3 T3 V3 X3 Z3 AB3 AD3 AF3 AH3 AJ3" name="区域1"/>
  </protectedRanges>
  <mergeCells count="3">
    <mergeCell ref="A1:L1"/>
    <mergeCell ref="M1:X1"/>
    <mergeCell ref="Y1:AJ1"/>
  </mergeCells>
  <pageMargins left="0.699305555555556" right="0.699305555555556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>
    <tabColor rgb="FFFF0000"/>
  </sheetPr>
  <dimension ref="A1:O40"/>
  <sheetViews>
    <sheetView workbookViewId="0">
      <selection activeCell="B11" sqref="B11"/>
    </sheetView>
  </sheetViews>
  <sheetFormatPr defaultColWidth="0" defaultRowHeight="14.4" zeroHeight="1"/>
  <cols>
    <col min="1" max="2" width="20" style="16" customWidth="1"/>
    <col min="3" max="3" width="23.4444444444444" style="28" customWidth="1"/>
    <col min="4" max="15" width="0" style="28" hidden="1" customWidth="1"/>
    <col min="16" max="16384" width="9" style="28" hidden="1"/>
  </cols>
  <sheetData>
    <row r="1" ht="15.15" spans="1:2">
      <c r="A1" s="50" t="s">
        <v>87</v>
      </c>
      <c r="B1" s="51" t="s">
        <v>88</v>
      </c>
    </row>
    <row r="2" spans="1:15">
      <c r="A2" s="52">
        <v>0</v>
      </c>
      <c r="B2" s="53">
        <v>0</v>
      </c>
      <c r="C2" s="54" t="s">
        <v>89</v>
      </c>
      <c r="O2" s="28">
        <v>2</v>
      </c>
    </row>
    <row r="3" spans="1:2">
      <c r="A3" s="55">
        <v>125</v>
      </c>
      <c r="B3" s="56">
        <v>100</v>
      </c>
    </row>
    <row r="4" spans="1:2">
      <c r="A4" s="55"/>
      <c r="B4" s="56"/>
    </row>
    <row r="5" spans="1:2">
      <c r="A5" s="55"/>
      <c r="B5" s="56"/>
    </row>
    <row r="6" spans="1:2">
      <c r="A6" s="55"/>
      <c r="B6" s="56"/>
    </row>
    <row r="7" spans="1:2">
      <c r="A7" s="55"/>
      <c r="B7" s="56"/>
    </row>
    <row r="8" spans="1:2">
      <c r="A8" s="55"/>
      <c r="B8" s="56"/>
    </row>
    <row r="9" spans="1:2">
      <c r="A9" s="55"/>
      <c r="B9" s="56"/>
    </row>
    <row r="10" spans="1:2">
      <c r="A10" s="55"/>
      <c r="B10" s="56"/>
    </row>
    <row r="11" spans="1:2">
      <c r="A11" s="55"/>
      <c r="B11" s="56"/>
    </row>
    <row r="12" spans="1:2">
      <c r="A12" s="55"/>
      <c r="B12" s="56"/>
    </row>
    <row r="13" spans="1:2">
      <c r="A13" s="55"/>
      <c r="B13" s="56"/>
    </row>
    <row r="14" spans="1:2">
      <c r="A14" s="55"/>
      <c r="B14" s="56"/>
    </row>
    <row r="15" spans="1:2">
      <c r="A15" s="55"/>
      <c r="B15" s="56"/>
    </row>
    <row r="16" spans="1:2">
      <c r="A16" s="55"/>
      <c r="B16" s="56"/>
    </row>
    <row r="17" spans="1:2">
      <c r="A17" s="55"/>
      <c r="B17" s="56"/>
    </row>
    <row r="18" spans="1:2">
      <c r="A18" s="55"/>
      <c r="B18" s="56"/>
    </row>
    <row r="19" spans="1:2">
      <c r="A19" s="55"/>
      <c r="B19" s="56"/>
    </row>
    <row r="20" spans="1:2">
      <c r="A20" s="55"/>
      <c r="B20" s="56"/>
    </row>
    <row r="21" spans="1:2">
      <c r="A21" s="55"/>
      <c r="B21" s="56"/>
    </row>
    <row r="22" spans="1:2">
      <c r="A22" s="55"/>
      <c r="B22" s="56"/>
    </row>
    <row r="23" spans="1:2">
      <c r="A23" s="55"/>
      <c r="B23" s="56"/>
    </row>
    <row r="24" spans="1:2">
      <c r="A24" s="55"/>
      <c r="B24" s="56"/>
    </row>
    <row r="25" spans="1:2">
      <c r="A25" s="55"/>
      <c r="B25" s="56"/>
    </row>
    <row r="26" spans="1:2">
      <c r="A26" s="57"/>
      <c r="B26" s="58"/>
    </row>
    <row r="27" spans="1:2">
      <c r="A27" s="57"/>
      <c r="B27" s="58"/>
    </row>
    <row r="28" spans="1:2">
      <c r="A28" s="57"/>
      <c r="B28" s="58"/>
    </row>
    <row r="29" spans="1:2">
      <c r="A29" s="57"/>
      <c r="B29" s="58"/>
    </row>
    <row r="30" spans="1:2">
      <c r="A30" s="57"/>
      <c r="B30" s="58"/>
    </row>
    <row r="31" spans="1:2">
      <c r="A31" s="59"/>
      <c r="B31" s="60"/>
    </row>
    <row r="32" hidden="1" spans="1:2">
      <c r="A32" s="61"/>
      <c r="B32" s="61"/>
    </row>
    <row r="33" hidden="1" spans="1:2">
      <c r="A33" s="61"/>
      <c r="B33" s="61"/>
    </row>
    <row r="34" hidden="1" spans="1:2">
      <c r="A34" s="61"/>
      <c r="B34" s="61"/>
    </row>
    <row r="35" hidden="1" spans="1:2">
      <c r="A35" s="61"/>
      <c r="B35" s="61"/>
    </row>
    <row r="36" hidden="1" spans="1:2">
      <c r="A36" s="61"/>
      <c r="B36" s="61"/>
    </row>
    <row r="37" hidden="1" spans="1:2">
      <c r="A37" s="61"/>
      <c r="B37" s="61"/>
    </row>
    <row r="38" hidden="1" spans="1:2">
      <c r="A38" s="61"/>
      <c r="B38" s="61"/>
    </row>
    <row r="39" hidden="1" spans="1:2">
      <c r="A39" s="61"/>
      <c r="B39" s="61"/>
    </row>
    <row r="40" hidden="1" spans="1:2">
      <c r="A40" s="61"/>
      <c r="B40" s="61"/>
    </row>
  </sheetData>
  <sheetProtection sheet="1" objects="1"/>
  <protectedRanges>
    <protectedRange sqref="A2:B31" name="区域1"/>
  </protectedRange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tabColor rgb="FFFF0000"/>
  </sheetPr>
  <dimension ref="A1:B13"/>
  <sheetViews>
    <sheetView workbookViewId="0">
      <selection activeCell="B11" sqref="B11"/>
    </sheetView>
  </sheetViews>
  <sheetFormatPr defaultColWidth="0" defaultRowHeight="14.4" zeroHeight="1" outlineLevelCol="1"/>
  <cols>
    <col min="1" max="1" width="58.6666666666667" style="46" customWidth="1"/>
    <col min="2" max="2" width="31" style="46" customWidth="1"/>
    <col min="3" max="16379" width="9" style="46" hidden="1" customWidth="1"/>
    <col min="16380" max="16380" width="13.2222222222222" style="46" hidden="1" customWidth="1"/>
    <col min="16381" max="16384" width="19.3333333333333" style="46" hidden="1" customWidth="1"/>
  </cols>
  <sheetData>
    <row r="1" ht="17.4" spans="1:2">
      <c r="A1" s="47" t="s">
        <v>90</v>
      </c>
      <c r="B1" s="48">
        <v>2000</v>
      </c>
    </row>
    <row r="2" ht="17.4" spans="1:2">
      <c r="A2" s="47" t="s">
        <v>91</v>
      </c>
      <c r="B2" s="48">
        <v>3</v>
      </c>
    </row>
    <row r="3" ht="17.4" spans="1:2">
      <c r="A3" s="47" t="s">
        <v>92</v>
      </c>
      <c r="B3" s="48">
        <v>1000</v>
      </c>
    </row>
    <row r="4" ht="17.4" spans="1:2">
      <c r="A4" s="47" t="s">
        <v>93</v>
      </c>
      <c r="B4" s="48">
        <v>100</v>
      </c>
    </row>
    <row r="5" ht="17.4" spans="1:2">
      <c r="A5" s="47" t="s">
        <v>94</v>
      </c>
      <c r="B5" s="48">
        <v>1</v>
      </c>
    </row>
    <row r="6" ht="17.4" spans="1:2">
      <c r="A6" s="47" t="s">
        <v>95</v>
      </c>
      <c r="B6" s="48"/>
    </row>
    <row r="7" ht="17.4" spans="1:2">
      <c r="A7" s="47" t="s">
        <v>96</v>
      </c>
      <c r="B7" s="48">
        <v>1</v>
      </c>
    </row>
    <row r="8" ht="17.4" spans="1:2">
      <c r="A8" s="47" t="s">
        <v>97</v>
      </c>
      <c r="B8" s="48">
        <v>0</v>
      </c>
    </row>
    <row r="9" ht="17.4" spans="1:2">
      <c r="A9" s="49"/>
      <c r="B9" s="49"/>
    </row>
    <row r="10" ht="17.4" hidden="1" spans="1:2">
      <c r="A10" s="47" t="s">
        <v>98</v>
      </c>
      <c r="B10" s="48">
        <v>1216</v>
      </c>
    </row>
    <row r="11" ht="17.4" spans="1:2">
      <c r="A11" s="47" t="s">
        <v>99</v>
      </c>
      <c r="B11" s="48">
        <v>86</v>
      </c>
    </row>
    <row r="12"/>
    <row r="13"/>
  </sheetData>
  <sheetProtection sheet="1" objects="1"/>
  <protectedRanges>
    <protectedRange sqref="B10:B11 B1:B8" name="区域1"/>
  </protectedRanges>
  <conditionalFormatting sqref="A3:B7">
    <cfRule type="expression" dxfId="4" priority="1">
      <formula>车门总成!$L$1&gt;1</formula>
    </cfRule>
  </conditionalFormatting>
  <pageMargins left="0.7" right="0.7" top="0.75" bottom="0.75" header="0.3" footer="0.3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L17"/>
  <sheetViews>
    <sheetView workbookViewId="0">
      <selection activeCell="D11" sqref="D11"/>
    </sheetView>
  </sheetViews>
  <sheetFormatPr defaultColWidth="0" defaultRowHeight="14.4" zeroHeight="1"/>
  <cols>
    <col min="1" max="1" width="16.1111111111111" customWidth="1"/>
    <col min="2" max="2" width="24.8888888888889" customWidth="1"/>
    <col min="3" max="8" width="5.55555555555556" customWidth="1"/>
    <col min="9" max="9" width="22.6666666666667" hidden="1" customWidth="1"/>
    <col min="10" max="12" width="0" hidden="1" customWidth="1"/>
    <col min="13" max="16384" width="8.88888888888889" hidden="1"/>
  </cols>
  <sheetData>
    <row r="1" spans="1:8">
      <c r="A1" s="29" t="s">
        <v>100</v>
      </c>
      <c r="B1" s="26" t="s">
        <v>101</v>
      </c>
      <c r="C1" s="39">
        <v>1</v>
      </c>
      <c r="D1" s="28"/>
      <c r="E1" s="28"/>
      <c r="F1" s="28"/>
      <c r="G1" s="28"/>
      <c r="H1" s="28"/>
    </row>
    <row r="2" spans="1:8">
      <c r="A2" s="29"/>
      <c r="B2" s="26" t="s">
        <v>49</v>
      </c>
      <c r="C2" s="39">
        <v>1</v>
      </c>
      <c r="D2" s="28"/>
      <c r="E2" s="28"/>
      <c r="F2" s="28"/>
      <c r="G2" s="28"/>
      <c r="H2" s="28"/>
    </row>
    <row r="3" spans="1:8">
      <c r="A3" s="29"/>
      <c r="B3" s="26" t="s">
        <v>102</v>
      </c>
      <c r="C3" s="39">
        <v>1</v>
      </c>
      <c r="D3" s="28"/>
      <c r="E3" s="28"/>
      <c r="F3" s="28"/>
      <c r="G3" s="28"/>
      <c r="H3" s="28"/>
    </row>
    <row r="4" spans="1:8">
      <c r="A4" s="29"/>
      <c r="B4" s="26"/>
      <c r="C4" s="26" t="s">
        <v>103</v>
      </c>
      <c r="D4" s="26" t="s">
        <v>104</v>
      </c>
      <c r="E4" s="26" t="s">
        <v>105</v>
      </c>
      <c r="F4" s="26" t="s">
        <v>106</v>
      </c>
      <c r="G4" s="26" t="s">
        <v>107</v>
      </c>
      <c r="H4" s="26" t="s">
        <v>108</v>
      </c>
    </row>
    <row r="5" spans="1:8">
      <c r="A5" s="29"/>
      <c r="B5" s="26" t="s">
        <v>109</v>
      </c>
      <c r="C5" s="39">
        <v>1</v>
      </c>
      <c r="D5" s="39">
        <v>1</v>
      </c>
      <c r="E5" s="39">
        <v>1</v>
      </c>
      <c r="F5" s="39">
        <v>1</v>
      </c>
      <c r="G5" s="39">
        <v>1</v>
      </c>
      <c r="H5" s="39">
        <v>1</v>
      </c>
    </row>
    <row r="6" spans="1:8">
      <c r="A6" s="29"/>
      <c r="B6" s="26" t="s">
        <v>110</v>
      </c>
      <c r="C6" s="39">
        <v>1</v>
      </c>
      <c r="D6" s="39">
        <v>1</v>
      </c>
      <c r="E6" s="39">
        <v>1</v>
      </c>
      <c r="F6" s="39">
        <v>1</v>
      </c>
      <c r="G6" s="39">
        <v>1</v>
      </c>
      <c r="H6" s="39">
        <v>1</v>
      </c>
    </row>
    <row r="7" spans="1:8">
      <c r="A7" s="29"/>
      <c r="B7" s="26" t="s">
        <v>111</v>
      </c>
      <c r="C7" s="39">
        <v>1</v>
      </c>
      <c r="D7" s="39">
        <v>1</v>
      </c>
      <c r="E7" s="39">
        <v>1</v>
      </c>
      <c r="F7" s="39">
        <v>1</v>
      </c>
      <c r="G7" s="39">
        <v>1</v>
      </c>
      <c r="H7" s="39">
        <v>1</v>
      </c>
    </row>
    <row r="8"/>
    <row r="9" spans="3:8">
      <c r="C9" s="40" t="s">
        <v>103</v>
      </c>
      <c r="D9" s="40" t="s">
        <v>104</v>
      </c>
      <c r="E9" s="40" t="s">
        <v>105</v>
      </c>
      <c r="F9" s="40" t="s">
        <v>106</v>
      </c>
      <c r="G9" s="40" t="s">
        <v>107</v>
      </c>
      <c r="H9" s="40" t="s">
        <v>108</v>
      </c>
    </row>
    <row r="10" spans="1:12">
      <c r="A10" s="41" t="s">
        <v>112</v>
      </c>
      <c r="B10" s="26" t="s">
        <v>109</v>
      </c>
      <c r="C10" s="39">
        <v>0</v>
      </c>
      <c r="D10" s="39">
        <v>0</v>
      </c>
      <c r="E10" s="39">
        <v>0</v>
      </c>
      <c r="F10" s="39">
        <v>0</v>
      </c>
      <c r="G10" s="39">
        <v>0</v>
      </c>
      <c r="H10" s="39">
        <v>0</v>
      </c>
      <c r="I10" s="45"/>
      <c r="J10" s="45"/>
      <c r="K10" s="45"/>
      <c r="L10" s="45"/>
    </row>
    <row r="11" spans="1:11">
      <c r="A11" s="29"/>
      <c r="B11" s="26" t="s">
        <v>110</v>
      </c>
      <c r="C11" s="39">
        <v>0</v>
      </c>
      <c r="D11" s="39">
        <v>0</v>
      </c>
      <c r="E11" s="39">
        <v>0</v>
      </c>
      <c r="F11" s="39">
        <v>0</v>
      </c>
      <c r="G11" s="39">
        <v>0</v>
      </c>
      <c r="H11" s="39">
        <v>0</v>
      </c>
      <c r="I11" s="45"/>
      <c r="J11" s="45"/>
      <c r="K11" s="45"/>
    </row>
    <row r="12" spans="1:8">
      <c r="A12" s="29"/>
      <c r="B12" s="26" t="s">
        <v>111</v>
      </c>
      <c r="C12" s="39">
        <v>0</v>
      </c>
      <c r="D12" s="39">
        <v>0</v>
      </c>
      <c r="E12" s="39">
        <v>0</v>
      </c>
      <c r="F12" s="39">
        <v>0</v>
      </c>
      <c r="G12" s="39">
        <v>0</v>
      </c>
      <c r="H12" s="39">
        <v>0</v>
      </c>
    </row>
    <row r="13"/>
    <row r="14" spans="1:8">
      <c r="A14" s="42" t="s">
        <v>113</v>
      </c>
      <c r="B14" s="26" t="s">
        <v>114</v>
      </c>
      <c r="C14" s="39">
        <v>0</v>
      </c>
      <c r="D14" s="28"/>
      <c r="E14" s="28"/>
      <c r="F14" s="28"/>
      <c r="G14" s="28"/>
      <c r="H14" s="28"/>
    </row>
    <row r="15" spans="1:8">
      <c r="A15" s="43"/>
      <c r="B15" s="26" t="s">
        <v>115</v>
      </c>
      <c r="C15" s="39">
        <v>0</v>
      </c>
      <c r="D15" s="28"/>
      <c r="E15" s="28"/>
      <c r="F15" s="28"/>
      <c r="G15" s="28"/>
      <c r="H15" s="28"/>
    </row>
    <row r="16" spans="1:8">
      <c r="A16" s="43"/>
      <c r="B16" s="26" t="s">
        <v>116</v>
      </c>
      <c r="C16" s="39">
        <v>0</v>
      </c>
      <c r="D16" s="28"/>
      <c r="E16" s="28"/>
      <c r="F16" s="28"/>
      <c r="G16" s="28"/>
      <c r="H16" s="28"/>
    </row>
    <row r="17" spans="1:8">
      <c r="A17" s="44"/>
      <c r="B17" s="26" t="s">
        <v>117</v>
      </c>
      <c r="C17" s="39">
        <v>0</v>
      </c>
      <c r="D17" s="28"/>
      <c r="E17" s="28"/>
      <c r="F17" s="28"/>
      <c r="G17" s="28"/>
      <c r="H17" s="28"/>
    </row>
  </sheetData>
  <sheetProtection sheet="1" objects="1"/>
  <protectedRanges>
    <protectedRange sqref="C1:C3 C5:H7 C10:H12 C14:C17" name="区域1"/>
  </protectedRanges>
  <mergeCells count="3">
    <mergeCell ref="A1:A7"/>
    <mergeCell ref="A10:A12"/>
    <mergeCell ref="A14:A17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1"/>
  <dimension ref="A1:J23"/>
  <sheetViews>
    <sheetView workbookViewId="0">
      <selection activeCell="C4" sqref="C4"/>
    </sheetView>
  </sheetViews>
  <sheetFormatPr defaultColWidth="0" defaultRowHeight="14.4" zeroHeight="1"/>
  <cols>
    <col min="1" max="1" width="11.6666666666667" customWidth="1"/>
    <col min="2" max="2" width="38" customWidth="1"/>
    <col min="3" max="3" width="6.55555555555556" customWidth="1"/>
    <col min="4" max="5" width="9" customWidth="1"/>
    <col min="6" max="6" width="11.6666666666667" customWidth="1"/>
    <col min="7" max="7" width="31.4444444444444" customWidth="1"/>
    <col min="8" max="10" width="9" customWidth="1"/>
    <col min="11" max="16384" width="9" hidden="1"/>
  </cols>
  <sheetData>
    <row r="1" ht="17.4" spans="1:10">
      <c r="A1" s="26"/>
      <c r="B1" s="26" t="s">
        <v>118</v>
      </c>
      <c r="C1" s="27">
        <v>50</v>
      </c>
      <c r="D1" s="28" t="e">
        <f>MAX(#REF!)</f>
        <v>#REF!</v>
      </c>
      <c r="E1" s="28"/>
      <c r="F1" s="29" t="s">
        <v>119</v>
      </c>
      <c r="G1" s="30" t="s">
        <v>120</v>
      </c>
      <c r="H1" s="31">
        <v>80</v>
      </c>
      <c r="I1" s="28"/>
      <c r="J1" s="28"/>
    </row>
    <row r="2" ht="17.4" spans="1:10">
      <c r="A2" s="26"/>
      <c r="B2" s="26" t="s">
        <v>121</v>
      </c>
      <c r="C2" s="27">
        <v>50</v>
      </c>
      <c r="D2" s="28"/>
      <c r="E2" s="28"/>
      <c r="F2" s="29"/>
      <c r="G2" s="30" t="s">
        <v>122</v>
      </c>
      <c r="H2" s="31">
        <v>20</v>
      </c>
      <c r="I2" s="28"/>
      <c r="J2" s="28"/>
    </row>
    <row r="3" ht="17.4" spans="1:10">
      <c r="A3" s="26"/>
      <c r="B3" s="26" t="s">
        <v>123</v>
      </c>
      <c r="C3" s="27">
        <v>12.5687</v>
      </c>
      <c r="D3" s="28"/>
      <c r="E3" s="28"/>
      <c r="F3" s="29"/>
      <c r="G3" s="30" t="s">
        <v>124</v>
      </c>
      <c r="H3" s="31">
        <v>-30</v>
      </c>
      <c r="I3" s="28"/>
      <c r="J3" s="28"/>
    </row>
    <row r="4" ht="17.4" spans="1:10">
      <c r="A4" s="26"/>
      <c r="B4" s="26" t="s">
        <v>125</v>
      </c>
      <c r="C4" s="27">
        <v>1</v>
      </c>
      <c r="D4" s="28"/>
      <c r="E4" s="28"/>
      <c r="F4" s="29"/>
      <c r="G4" s="30" t="s">
        <v>126</v>
      </c>
      <c r="H4" s="31">
        <v>20</v>
      </c>
      <c r="I4" s="28"/>
      <c r="J4" s="28"/>
    </row>
    <row r="5" ht="15.6" spans="1:10">
      <c r="A5" s="28"/>
      <c r="B5" s="28"/>
      <c r="C5" s="28"/>
      <c r="D5" s="28"/>
      <c r="E5" s="28"/>
      <c r="F5" s="29"/>
      <c r="G5" s="26" t="s">
        <v>127</v>
      </c>
      <c r="H5" s="32">
        <v>101325</v>
      </c>
      <c r="I5" s="28"/>
      <c r="J5" s="28"/>
    </row>
    <row r="6" ht="15.6" spans="1:10">
      <c r="A6" s="26"/>
      <c r="B6" s="26" t="s">
        <v>128</v>
      </c>
      <c r="C6" s="27" t="b">
        <v>0</v>
      </c>
      <c r="D6" s="28"/>
      <c r="E6" s="28"/>
      <c r="F6" s="29"/>
      <c r="G6" s="26" t="s">
        <v>129</v>
      </c>
      <c r="H6" s="32">
        <v>0.005</v>
      </c>
      <c r="I6" s="28"/>
      <c r="J6" s="28"/>
    </row>
    <row r="7" ht="15.6" spans="1:10">
      <c r="A7" s="26"/>
      <c r="B7" s="26" t="s">
        <v>130</v>
      </c>
      <c r="C7" s="27" t="b">
        <v>0</v>
      </c>
      <c r="D7" s="28"/>
      <c r="E7" s="28"/>
      <c r="F7" s="29"/>
      <c r="G7" s="26" t="s">
        <v>131</v>
      </c>
      <c r="H7" s="32">
        <v>0.01</v>
      </c>
      <c r="I7" s="28"/>
      <c r="J7" s="28"/>
    </row>
    <row r="8" ht="15.6" spans="1:10">
      <c r="A8" s="28"/>
      <c r="B8" s="28"/>
      <c r="C8" s="28"/>
      <c r="D8" s="28"/>
      <c r="E8" s="28"/>
      <c r="F8" s="29"/>
      <c r="G8" s="33" t="s">
        <v>132</v>
      </c>
      <c r="H8" s="34">
        <v>0</v>
      </c>
      <c r="I8" s="28"/>
      <c r="J8" s="28"/>
    </row>
    <row r="9" ht="15.6" spans="1:10">
      <c r="A9" s="28"/>
      <c r="B9" s="28"/>
      <c r="C9" s="28"/>
      <c r="D9" s="28"/>
      <c r="E9" s="28"/>
      <c r="F9" s="29"/>
      <c r="G9" s="26" t="s">
        <v>133</v>
      </c>
      <c r="H9" s="32">
        <v>0.68</v>
      </c>
      <c r="I9" s="28"/>
      <c r="J9" s="28"/>
    </row>
    <row r="10" spans="1:10">
      <c r="A10" s="29" t="s">
        <v>134</v>
      </c>
      <c r="B10" s="26" t="s">
        <v>135</v>
      </c>
      <c r="C10" s="27" t="b">
        <v>1</v>
      </c>
      <c r="D10" s="28"/>
      <c r="E10" s="28"/>
      <c r="F10" s="28"/>
      <c r="G10" s="28"/>
      <c r="H10" s="28"/>
      <c r="I10" s="28"/>
      <c r="J10" s="28"/>
    </row>
    <row r="11" spans="1:10">
      <c r="A11" s="29"/>
      <c r="B11" s="26" t="s">
        <v>136</v>
      </c>
      <c r="C11" s="27" t="s">
        <v>137</v>
      </c>
      <c r="D11" s="28"/>
      <c r="E11" s="28"/>
      <c r="F11" s="28"/>
      <c r="G11" s="28"/>
      <c r="H11" s="28"/>
      <c r="I11" s="28"/>
      <c r="J11" s="28"/>
    </row>
    <row r="12" spans="1:10">
      <c r="A12" s="29"/>
      <c r="B12" s="26" t="s">
        <v>138</v>
      </c>
      <c r="C12" s="27" t="s">
        <v>137</v>
      </c>
      <c r="D12" s="28"/>
      <c r="E12" s="28"/>
      <c r="F12" s="28"/>
      <c r="G12" s="28"/>
      <c r="H12" s="28"/>
      <c r="I12" s="28"/>
      <c r="J12" s="28"/>
    </row>
    <row r="13" spans="1:10">
      <c r="A13" s="29"/>
      <c r="B13" s="26" t="s">
        <v>139</v>
      </c>
      <c r="C13" s="27" t="b">
        <v>1</v>
      </c>
      <c r="D13" s="28"/>
      <c r="E13" s="28"/>
      <c r="F13" s="28"/>
      <c r="G13" s="28"/>
      <c r="H13" s="28"/>
      <c r="I13" s="28"/>
      <c r="J13" s="28"/>
    </row>
    <row r="14" spans="1:10">
      <c r="A14" s="29"/>
      <c r="B14" s="26" t="s">
        <v>140</v>
      </c>
      <c r="C14" s="27" t="b">
        <v>0</v>
      </c>
      <c r="D14" s="28"/>
      <c r="E14" s="28"/>
      <c r="F14" s="28"/>
      <c r="G14" s="28"/>
      <c r="H14" s="28"/>
      <c r="I14" s="28"/>
      <c r="J14" s="28"/>
    </row>
    <row r="15" spans="1:10">
      <c r="A15" s="29"/>
      <c r="B15" s="26" t="s">
        <v>141</v>
      </c>
      <c r="C15" s="27" t="b">
        <v>1</v>
      </c>
      <c r="D15" s="28"/>
      <c r="E15" s="28"/>
      <c r="F15" s="28"/>
      <c r="G15" s="28"/>
      <c r="H15" s="26" t="s">
        <v>142</v>
      </c>
      <c r="I15" s="26" t="s">
        <v>143</v>
      </c>
      <c r="J15" s="26" t="s">
        <v>144</v>
      </c>
    </row>
    <row r="16" spans="1:10">
      <c r="A16" s="29"/>
      <c r="B16" s="26" t="s">
        <v>145</v>
      </c>
      <c r="C16" s="27" t="b">
        <v>0</v>
      </c>
      <c r="D16" s="28"/>
      <c r="E16" s="28"/>
      <c r="F16" s="29" t="s">
        <v>146</v>
      </c>
      <c r="G16" s="35" t="s">
        <v>147</v>
      </c>
      <c r="H16" s="36"/>
      <c r="I16" s="36"/>
      <c r="J16" s="36"/>
    </row>
    <row r="17" spans="1:10">
      <c r="A17" s="29"/>
      <c r="B17" s="26" t="s">
        <v>148</v>
      </c>
      <c r="C17" s="27" t="b">
        <v>0</v>
      </c>
      <c r="D17" s="28"/>
      <c r="E17" s="28"/>
      <c r="F17" s="29"/>
      <c r="G17" s="35" t="s">
        <v>149</v>
      </c>
      <c r="H17" s="37"/>
      <c r="I17" s="37"/>
      <c r="J17" s="37"/>
    </row>
    <row r="18" spans="1:10">
      <c r="A18" s="29"/>
      <c r="B18" s="26" t="s">
        <v>150</v>
      </c>
      <c r="C18" s="27" t="b">
        <v>1</v>
      </c>
      <c r="D18" s="28"/>
      <c r="E18" s="28"/>
      <c r="F18" s="29"/>
      <c r="G18" s="35" t="s">
        <v>151</v>
      </c>
      <c r="H18" s="37"/>
      <c r="I18" s="37"/>
      <c r="J18" s="37"/>
    </row>
    <row r="19" spans="1:10">
      <c r="A19" s="29"/>
      <c r="B19" s="26" t="s">
        <v>152</v>
      </c>
      <c r="C19" s="27" t="b">
        <v>1</v>
      </c>
      <c r="D19" s="28"/>
      <c r="E19" s="28"/>
      <c r="F19" s="29"/>
      <c r="G19" s="35" t="s">
        <v>153</v>
      </c>
      <c r="H19" s="37"/>
      <c r="I19" s="37"/>
      <c r="J19" s="37"/>
    </row>
    <row r="20" spans="1:10">
      <c r="A20" s="29"/>
      <c r="B20" s="38" t="s">
        <v>154</v>
      </c>
      <c r="C20" s="27" t="b">
        <v>0</v>
      </c>
      <c r="D20" s="28"/>
      <c r="E20" s="28"/>
      <c r="F20" s="28"/>
      <c r="G20" s="28"/>
      <c r="H20" s="28"/>
      <c r="I20" s="28"/>
      <c r="J20" s="28"/>
    </row>
    <row r="21" spans="1:10">
      <c r="A21" s="29"/>
      <c r="B21" s="26" t="s">
        <v>155</v>
      </c>
      <c r="C21" s="27" t="b">
        <v>0</v>
      </c>
      <c r="D21" s="28"/>
      <c r="E21" s="28"/>
      <c r="F21" s="28"/>
      <c r="G21" s="28"/>
      <c r="H21" s="28"/>
      <c r="I21" s="28"/>
      <c r="J21" s="28"/>
    </row>
    <row r="22" spans="1:10">
      <c r="A22" s="29"/>
      <c r="B22" s="26" t="s">
        <v>156</v>
      </c>
      <c r="C22" s="27" t="b">
        <v>0</v>
      </c>
      <c r="D22" s="28"/>
      <c r="E22" s="28"/>
      <c r="F22" s="28"/>
      <c r="G22" s="28"/>
      <c r="H22" s="28"/>
      <c r="I22" s="28"/>
      <c r="J22" s="28"/>
    </row>
    <row r="23" spans="1:10">
      <c r="A23" s="29"/>
      <c r="B23" s="26" t="s">
        <v>157</v>
      </c>
      <c r="C23" s="27" t="b">
        <v>0</v>
      </c>
      <c r="D23" s="28"/>
      <c r="E23" s="28"/>
      <c r="F23" s="28"/>
      <c r="G23" s="28"/>
      <c r="H23" s="28"/>
      <c r="I23" s="28"/>
      <c r="J23" s="28"/>
    </row>
  </sheetData>
  <sheetProtection sheet="1" objects="1"/>
  <protectedRanges>
    <protectedRange sqref="H1:H9 H16:J19 C1:C13 C14 C15 C16 C17 C18:C20 C21 C23 C22" name="区域1"/>
  </protectedRanges>
  <mergeCells count="3">
    <mergeCell ref="A10:A23"/>
    <mergeCell ref="F1:F9"/>
    <mergeCell ref="F16:F19"/>
  </mergeCells>
  <pageMargins left="0.7" right="0.7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2"/>
  <dimension ref="A1:CV24"/>
  <sheetViews>
    <sheetView topLeftCell="CB1" workbookViewId="0">
      <selection activeCell="CM17" sqref="CM17"/>
    </sheetView>
  </sheetViews>
  <sheetFormatPr defaultColWidth="9" defaultRowHeight="14.4"/>
  <cols>
    <col min="1" max="1" width="12.6666666666667" customWidth="1"/>
    <col min="4" max="4" width="10.8888888888889" customWidth="1"/>
    <col min="5" max="5" width="14.2222222222222" customWidth="1"/>
    <col min="6" max="6" width="9.11111111111111" customWidth="1"/>
    <col min="7" max="7" width="17.2222222222222" customWidth="1"/>
    <col min="8" max="8" width="11.7777777777778" customWidth="1"/>
    <col min="9" max="9" width="14.2222222222222" customWidth="1"/>
    <col min="10" max="10" width="15.6666666666667" customWidth="1"/>
    <col min="11" max="12" width="9.22222222222222" customWidth="1"/>
    <col min="19" max="19" width="11.7777777777778" customWidth="1"/>
    <col min="20" max="20" width="15.2222222222222" customWidth="1"/>
    <col min="21" max="21" width="16.6666666666667" customWidth="1"/>
    <col min="22" max="22" width="9.88888888888889" customWidth="1"/>
    <col min="23" max="23" width="12.3333333333333" customWidth="1"/>
    <col min="24" max="24" width="13.7777777777778" customWidth="1"/>
    <col min="25" max="25" width="16.2222222222222" customWidth="1"/>
    <col min="26" max="27" width="9.33333333333333" customWidth="1"/>
    <col min="34" max="35" width="9.11111111111111" customWidth="1"/>
    <col min="36" max="36" width="10.2222222222222" customWidth="1"/>
    <col min="37" max="38" width="9.11111111111111" customWidth="1"/>
    <col min="39" max="39" width="15.2222222222222" customWidth="1"/>
    <col min="40" max="40" width="11.2222222222222" customWidth="1"/>
    <col min="41" max="42" width="9.11111111111111" customWidth="1"/>
    <col min="49" max="50" width="9.11111111111111" customWidth="1"/>
    <col min="51" max="51" width="11.7777777777778" customWidth="1"/>
    <col min="52" max="54" width="9.11111111111111" customWidth="1"/>
    <col min="55" max="55" width="11.2222222222222" customWidth="1"/>
    <col min="56" max="57" width="9.11111111111111" customWidth="1"/>
    <col min="64" max="65" width="9.11111111111111" customWidth="1"/>
    <col min="66" max="66" width="11.7777777777778" customWidth="1"/>
    <col min="67" max="69" width="9.11111111111111" customWidth="1"/>
    <col min="70" max="70" width="11.2222222222222" customWidth="1"/>
    <col min="71" max="72" width="9.11111111111111" customWidth="1"/>
    <col min="81" max="81" width="8.77777777777778" customWidth="1"/>
    <col min="83" max="83" width="8.44444444444444" customWidth="1"/>
    <col min="85" max="85" width="8.44444444444444" customWidth="1"/>
    <col min="91" max="91" width="11.4444444444444" customWidth="1"/>
    <col min="92" max="92" width="12" customWidth="1"/>
    <col min="95" max="95" width="9.66666666666667"/>
  </cols>
  <sheetData>
    <row r="1" ht="24" customHeight="1" spans="1:100">
      <c r="A1" s="3">
        <v>0</v>
      </c>
      <c r="B1" s="4" t="str">
        <f>车门总成!D1</f>
        <v>_test</v>
      </c>
      <c r="C1" s="4">
        <f>其他设置!H6</f>
        <v>0.005</v>
      </c>
      <c r="D1" s="4">
        <f>其他设置!H7</f>
        <v>0.01</v>
      </c>
      <c r="E1" s="4">
        <f>车门总成!G4</f>
        <v>53</v>
      </c>
      <c r="F1" s="4">
        <f>车门总成!H4</f>
        <v>15</v>
      </c>
      <c r="G1" s="4">
        <f>整车信息!B2</f>
        <v>3</v>
      </c>
      <c r="H1" s="4">
        <f>整车信息!B3</f>
        <v>1000</v>
      </c>
      <c r="I1" s="4">
        <f>整车信息!B4</f>
        <v>100</v>
      </c>
      <c r="J1" s="4">
        <f>整车信息!B5</f>
        <v>1</v>
      </c>
      <c r="K1" s="4">
        <f>整车信息!B1</f>
        <v>2000</v>
      </c>
      <c r="L1" s="4">
        <f>整车信息!B6</f>
        <v>0</v>
      </c>
      <c r="M1" s="4">
        <f>整车信息!B8</f>
        <v>0</v>
      </c>
      <c r="N1" s="4">
        <f>其他设置!H8</f>
        <v>0</v>
      </c>
      <c r="O1" s="4">
        <f>其他设置!H9</f>
        <v>0.68</v>
      </c>
      <c r="P1" s="4">
        <f>整车信息!B7</f>
        <v>1</v>
      </c>
      <c r="Q1" s="4">
        <f>密封条几何!D2</f>
        <v>40</v>
      </c>
      <c r="R1" s="4">
        <f>密封条几何!K2</f>
        <v>0</v>
      </c>
      <c r="S1" s="4">
        <f>密封条几何!R2</f>
        <v>0</v>
      </c>
      <c r="T1" s="4">
        <f>车门总成!D6</f>
        <v>5130.77</v>
      </c>
      <c r="U1" s="4">
        <f>车门总成!E6</f>
        <v>378</v>
      </c>
      <c r="V1" s="4">
        <f>车门总成!F6</f>
        <v>2243.64</v>
      </c>
      <c r="W1" s="4">
        <f>车门总成!D7</f>
        <v>0</v>
      </c>
      <c r="X1" s="4">
        <f>车门总成!E7</f>
        <v>0</v>
      </c>
      <c r="Y1" s="4">
        <f>车门总成!F7</f>
        <v>0</v>
      </c>
      <c r="Z1" s="4">
        <f>车门总成!D13</f>
        <v>5609.3</v>
      </c>
      <c r="AA1" s="4">
        <f>车门总成!E13</f>
        <v>0</v>
      </c>
      <c r="AB1" s="4">
        <f>车门总成!F13</f>
        <v>1237.45</v>
      </c>
      <c r="AC1" s="4">
        <f>车门总成!D4</f>
        <v>5470</v>
      </c>
      <c r="AD1" s="4">
        <f>车门总成!E4</f>
        <v>4.6</v>
      </c>
      <c r="AE1" s="4">
        <f>车门总成!F4</f>
        <v>1751.39</v>
      </c>
      <c r="AF1" s="4">
        <f>其他设置!H16</f>
        <v>0</v>
      </c>
      <c r="AG1" s="4">
        <f>其他设置!H17</f>
        <v>0</v>
      </c>
      <c r="AH1" s="4">
        <f>其他设置!H18</f>
        <v>0</v>
      </c>
      <c r="AI1" s="4">
        <f>其他设置!H19</f>
        <v>0</v>
      </c>
      <c r="AJ1" s="4">
        <f>其他设置!I16</f>
        <v>0</v>
      </c>
      <c r="AK1" s="4">
        <f>其他设置!I17</f>
        <v>0</v>
      </c>
      <c r="AL1" s="4">
        <f>其他设置!I18</f>
        <v>0</v>
      </c>
      <c r="AM1" s="4">
        <f>其他设置!I19</f>
        <v>0</v>
      </c>
      <c r="AN1" s="4">
        <f>其他设置!J16</f>
        <v>0</v>
      </c>
      <c r="AO1" s="4">
        <f>其他设置!J17</f>
        <v>0</v>
      </c>
      <c r="AP1" s="4">
        <f>其他设置!J18</f>
        <v>0</v>
      </c>
      <c r="AQ1" s="4">
        <f>其他设置!J19</f>
        <v>0</v>
      </c>
      <c r="AR1" s="4">
        <f>偏差设置!C14</f>
        <v>0</v>
      </c>
      <c r="AS1" s="4">
        <f>偏差设置!C15</f>
        <v>0</v>
      </c>
      <c r="AT1" s="4">
        <f>偏差设置!C16</f>
        <v>0</v>
      </c>
      <c r="AU1" s="4">
        <f>偏差设置!C17</f>
        <v>0</v>
      </c>
      <c r="AV1" s="4">
        <f>其他设置!C4</f>
        <v>1</v>
      </c>
      <c r="AW1" s="4">
        <f>其他设置!C3</f>
        <v>12.5687</v>
      </c>
      <c r="AX1" s="4">
        <f>其他设置!C2</f>
        <v>50</v>
      </c>
      <c r="AY1" s="4">
        <v>0</v>
      </c>
      <c r="AZ1" s="4" t="b">
        <v>0</v>
      </c>
      <c r="BA1" s="4">
        <v>1</v>
      </c>
      <c r="BB1" s="4" t="b">
        <v>0</v>
      </c>
      <c r="BC1" s="4" t="b">
        <f>其他设置!C6</f>
        <v>0</v>
      </c>
      <c r="BD1" s="4" t="b">
        <v>1</v>
      </c>
      <c r="BE1" s="4">
        <f>整车信息!B10</f>
        <v>1216</v>
      </c>
      <c r="BF1" s="4">
        <f>整车信息!B11</f>
        <v>86</v>
      </c>
      <c r="BG1" s="4" t="b">
        <f>其他设置!C10</f>
        <v>1</v>
      </c>
      <c r="BH1" s="4" t="str">
        <f>其他设置!C11</f>
        <v>TRUE</v>
      </c>
      <c r="BI1" s="4" t="str">
        <f>其他设置!C12</f>
        <v>TRUE</v>
      </c>
      <c r="BJ1" s="4" t="b">
        <f>其他设置!C13</f>
        <v>1</v>
      </c>
      <c r="BK1" s="4" t="b">
        <f>其他设置!C14</f>
        <v>0</v>
      </c>
      <c r="BL1" s="4" t="b">
        <f>其他设置!C15</f>
        <v>1</v>
      </c>
      <c r="BM1" s="4" t="b">
        <f>其他设置!C16</f>
        <v>0</v>
      </c>
      <c r="BN1" s="4" t="b">
        <f>其他设置!C17</f>
        <v>0</v>
      </c>
      <c r="BO1" s="4" t="b">
        <f>其他设置!C18</f>
        <v>1</v>
      </c>
      <c r="BP1" s="4" t="b">
        <f>其他设置!C19</f>
        <v>1</v>
      </c>
      <c r="BQ1" s="4" t="b">
        <f>其他设置!C20</f>
        <v>0</v>
      </c>
      <c r="BR1" s="4" t="b">
        <f>其他设置!C21</f>
        <v>0</v>
      </c>
      <c r="BS1" s="4" t="b">
        <f>其他设置!C22</f>
        <v>0</v>
      </c>
      <c r="BT1" s="4" t="b">
        <f>其他设置!C23</f>
        <v>0</v>
      </c>
      <c r="BU1" s="14">
        <f>锁!B3</f>
        <v>40</v>
      </c>
      <c r="BV1" s="14">
        <f>锁!B4</f>
        <v>280</v>
      </c>
      <c r="BW1" s="4">
        <f>其他设置!H5</f>
        <v>101325</v>
      </c>
      <c r="BX1" s="4">
        <f ca="1">车门总成!L1</f>
        <v>1</v>
      </c>
      <c r="BY1" s="4">
        <f>其他设置!C1</f>
        <v>50</v>
      </c>
      <c r="BZ1" s="4" t="b">
        <f>其他设置!C7</f>
        <v>0</v>
      </c>
      <c r="CA1" s="4">
        <f>车门总成!G6</f>
        <v>2</v>
      </c>
      <c r="CB1" s="4">
        <f>偏差设置!C1</f>
        <v>1</v>
      </c>
      <c r="CC1" s="4">
        <f ca="1">平衡件!K1</f>
        <v>0</v>
      </c>
      <c r="CD1" s="4" t="b">
        <v>1</v>
      </c>
      <c r="CE1" s="4">
        <f ca="1">平衡件!L1</f>
        <v>1</v>
      </c>
      <c r="CF1" s="17" t="b">
        <v>1</v>
      </c>
      <c r="CG1" s="4">
        <f ca="1">平衡件!M1</f>
        <v>0</v>
      </c>
      <c r="CH1" s="18">
        <f>锁!B2</f>
        <v>6</v>
      </c>
      <c r="CI1" s="4">
        <f ca="1">IF(CC1=0,2,1)</f>
        <v>2</v>
      </c>
      <c r="CJ1" s="4">
        <f ca="1">IF(CC1=2,1,0)</f>
        <v>0</v>
      </c>
      <c r="CK1" s="19"/>
      <c r="CL1" s="19"/>
      <c r="CM1" s="4">
        <f>COUNTA(平衡件!C3:C22)</f>
        <v>2</v>
      </c>
      <c r="CN1" s="4">
        <f>COUNTA(平衡件!C23:C42)</f>
        <v>1</v>
      </c>
      <c r="CO1" s="19" t="b">
        <v>0</v>
      </c>
      <c r="CP1" s="19" t="b">
        <v>0</v>
      </c>
      <c r="CQ1" s="19"/>
      <c r="CR1" s="19"/>
      <c r="CS1" s="19"/>
      <c r="CT1" s="19"/>
      <c r="CU1" s="19"/>
      <c r="CV1" s="24"/>
    </row>
    <row r="2" spans="1:100">
      <c r="A2" s="5">
        <f>密封条几何!B5</f>
        <v>5202.474</v>
      </c>
      <c r="B2" s="6">
        <f>密封条几何!B6</f>
        <v>5202.632</v>
      </c>
      <c r="C2" s="6">
        <f>密封条几何!B7</f>
        <v>5203.265</v>
      </c>
      <c r="D2" s="6">
        <f>密封条几何!B8</f>
        <v>5204.542</v>
      </c>
      <c r="E2" s="6">
        <f>密封条几何!B9</f>
        <v>5207.148</v>
      </c>
      <c r="F2" s="6">
        <f>密封条几何!B10</f>
        <v>5218.198</v>
      </c>
      <c r="G2" s="6">
        <f>密封条几何!B11</f>
        <v>5254.822</v>
      </c>
      <c r="H2" s="6">
        <f>密封条几何!B12</f>
        <v>5318.379</v>
      </c>
      <c r="I2" s="6">
        <f>密封条几何!B13</f>
        <v>5390.347</v>
      </c>
      <c r="J2" s="6">
        <f>密封条几何!B14</f>
        <v>5461.97</v>
      </c>
      <c r="K2" s="6">
        <f>密封条几何!B15</f>
        <v>5524.137</v>
      </c>
      <c r="L2" s="6">
        <f>密封条几何!B16</f>
        <v>5561.26</v>
      </c>
      <c r="M2" s="6">
        <f>密封条几何!B17</f>
        <v>5576.804</v>
      </c>
      <c r="N2" s="6">
        <f>密封条几何!B18</f>
        <v>5587.954</v>
      </c>
      <c r="O2" s="6">
        <f>密封条几何!B19</f>
        <v>5608.776</v>
      </c>
      <c r="P2" s="6">
        <f>密封条几何!B20</f>
        <v>5640.273</v>
      </c>
      <c r="Q2" s="6">
        <f>密封条几何!B21</f>
        <v>5666.491</v>
      </c>
      <c r="R2" s="6">
        <f>密封条几何!B22</f>
        <v>5681.142</v>
      </c>
      <c r="S2" s="6">
        <f>密封条几何!B23</f>
        <v>5689.842</v>
      </c>
      <c r="T2" s="6">
        <f>密封条几何!B24</f>
        <v>5694.916</v>
      </c>
      <c r="U2" s="6">
        <f>密封条几何!B25</f>
        <v>5696.855</v>
      </c>
      <c r="V2" s="6">
        <f>密封条几何!B26</f>
        <v>5695.764</v>
      </c>
      <c r="W2" s="6">
        <f>密封条几何!B27</f>
        <v>5691.589</v>
      </c>
      <c r="X2" s="6">
        <f>密封条几何!B28</f>
        <v>5683.997</v>
      </c>
      <c r="Y2" s="6">
        <f>密封条几何!B29</f>
        <v>5671.561</v>
      </c>
      <c r="Z2" s="6">
        <f>密封条几何!B30</f>
        <v>5648.683</v>
      </c>
      <c r="AA2" s="6">
        <f>密封条几何!B31</f>
        <v>5617.048</v>
      </c>
      <c r="AB2" s="6">
        <f>密封条几何!B32</f>
        <v>5592.379</v>
      </c>
      <c r="AC2" s="6">
        <f>密封条几何!B33</f>
        <v>5579.683</v>
      </c>
      <c r="AD2" s="6">
        <f>密封条几何!B34</f>
        <v>5567.061</v>
      </c>
      <c r="AE2" s="6">
        <f>密封条几何!B35</f>
        <v>5537.332</v>
      </c>
      <c r="AF2" s="6">
        <f>密封条几何!B36</f>
        <v>5481.044</v>
      </c>
      <c r="AG2" s="6">
        <f>密封条几何!B37</f>
        <v>5410.518</v>
      </c>
      <c r="AH2" s="6">
        <f>密封条几何!B38</f>
        <v>5338.237</v>
      </c>
      <c r="AI2" s="6">
        <f>密封条几何!B39</f>
        <v>5270.513</v>
      </c>
      <c r="AJ2" s="6">
        <f>密封条几何!B40</f>
        <v>5225.287</v>
      </c>
      <c r="AK2" s="6">
        <f>密封条几何!B41</f>
        <v>5208.65</v>
      </c>
      <c r="AL2" s="6">
        <f>密封条几何!B42</f>
        <v>5205.07</v>
      </c>
      <c r="AM2" s="6">
        <f>密封条几何!B43</f>
        <v>5203.544</v>
      </c>
      <c r="AN2" s="6">
        <f>密封条几何!B44</f>
        <v>5202.757</v>
      </c>
      <c r="AO2" s="6">
        <f>密封条几何!B45</f>
        <v>0</v>
      </c>
      <c r="AP2" s="6">
        <f>密封条几何!B46</f>
        <v>0</v>
      </c>
      <c r="AQ2" s="6">
        <f>密封条几何!B47</f>
        <v>0</v>
      </c>
      <c r="AR2" s="6">
        <f>密封条几何!B48</f>
        <v>0</v>
      </c>
      <c r="AS2" s="6">
        <f>密封条几何!B49</f>
        <v>0</v>
      </c>
      <c r="AT2" s="6">
        <f>密封条几何!B50</f>
        <v>0</v>
      </c>
      <c r="AU2" s="6">
        <f>密封条几何!B51</f>
        <v>0</v>
      </c>
      <c r="AV2" s="6">
        <f>密封条几何!B52</f>
        <v>0</v>
      </c>
      <c r="AW2" s="6">
        <f>密封条几何!B53</f>
        <v>0</v>
      </c>
      <c r="AX2" s="6">
        <f>密封条几何!B54</f>
        <v>0</v>
      </c>
      <c r="AY2" s="6">
        <f>密封条几何!B55</f>
        <v>0</v>
      </c>
      <c r="AZ2" s="6">
        <f>密封条几何!B56</f>
        <v>0</v>
      </c>
      <c r="BA2" s="6">
        <f>密封条几何!B57</f>
        <v>0</v>
      </c>
      <c r="BB2" s="6">
        <f>密封条几何!B58</f>
        <v>0</v>
      </c>
      <c r="BC2" s="6">
        <f>密封条几何!B59</f>
        <v>0</v>
      </c>
      <c r="BD2" s="6">
        <f>密封条几何!B60</f>
        <v>0</v>
      </c>
      <c r="BE2" s="6">
        <f>密封条几何!B61</f>
        <v>0</v>
      </c>
      <c r="BF2" s="6">
        <f>密封条几何!B62</f>
        <v>0</v>
      </c>
      <c r="BG2" s="6">
        <f>密封条几何!B63</f>
        <v>0</v>
      </c>
      <c r="BH2" s="6">
        <f>密封条几何!B64</f>
        <v>0</v>
      </c>
      <c r="BI2" s="6">
        <f>密封条几何!B65</f>
        <v>0</v>
      </c>
      <c r="BJ2" s="6">
        <f>密封条几何!B66</f>
        <v>0</v>
      </c>
      <c r="BK2" s="6">
        <f>密封条几何!B67</f>
        <v>0</v>
      </c>
      <c r="BL2" s="6">
        <f>密封条几何!B68</f>
        <v>0</v>
      </c>
      <c r="BM2" s="6">
        <f>密封条几何!B69</f>
        <v>0</v>
      </c>
      <c r="BN2" s="6">
        <f>密封条几何!B70</f>
        <v>0</v>
      </c>
      <c r="BO2" s="6">
        <f>密封条几何!B71</f>
        <v>0</v>
      </c>
      <c r="BP2" s="6">
        <f>密封条几何!B72</f>
        <v>0</v>
      </c>
      <c r="BQ2" s="6">
        <f>密封条几何!B73</f>
        <v>0</v>
      </c>
      <c r="BR2" s="6">
        <f>密封条几何!B74</f>
        <v>0</v>
      </c>
      <c r="BS2" s="6">
        <f>密封条几何!B75</f>
        <v>0</v>
      </c>
      <c r="BT2" s="6">
        <f>密封条几何!B76</f>
        <v>0</v>
      </c>
      <c r="BU2" s="6">
        <f>密封条几何!B77</f>
        <v>0</v>
      </c>
      <c r="BV2" s="6">
        <f>密封条几何!B78</f>
        <v>0</v>
      </c>
      <c r="BW2" s="6">
        <f>密封条几何!B79</f>
        <v>0</v>
      </c>
      <c r="BX2" s="6">
        <f>密封条几何!B80</f>
        <v>0</v>
      </c>
      <c r="BY2" s="6">
        <f>密封条几何!B81</f>
        <v>0</v>
      </c>
      <c r="BZ2" s="6">
        <f>密封条几何!B82</f>
        <v>0</v>
      </c>
      <c r="CA2" s="6">
        <f>密封条几何!B83</f>
        <v>0</v>
      </c>
      <c r="CB2" s="6">
        <f>密封条几何!B84</f>
        <v>0</v>
      </c>
      <c r="CC2" s="6">
        <f>密封条几何!B85</f>
        <v>0</v>
      </c>
      <c r="CD2" s="6">
        <f>密封条几何!B86</f>
        <v>0</v>
      </c>
      <c r="CE2" s="6">
        <f>密封条几何!B87</f>
        <v>0</v>
      </c>
      <c r="CF2" s="6">
        <f>密封条几何!B88</f>
        <v>0</v>
      </c>
      <c r="CG2" s="6">
        <f>密封条几何!B89</f>
        <v>0</v>
      </c>
      <c r="CH2" s="6">
        <f>密封条几何!B90</f>
        <v>0</v>
      </c>
      <c r="CI2" s="6">
        <f>密封条几何!B91</f>
        <v>0</v>
      </c>
      <c r="CJ2" s="6">
        <f>密封条几何!B92</f>
        <v>0</v>
      </c>
      <c r="CK2" s="6">
        <f>密封条几何!B93</f>
        <v>0</v>
      </c>
      <c r="CL2" s="6">
        <f>密封条几何!B94</f>
        <v>0</v>
      </c>
      <c r="CM2" s="6">
        <f>密封条几何!B95</f>
        <v>0</v>
      </c>
      <c r="CN2" s="6">
        <f>密封条几何!B96</f>
        <v>0</v>
      </c>
      <c r="CO2" s="6">
        <f>密封条几何!B97</f>
        <v>0</v>
      </c>
      <c r="CP2" s="6">
        <f>密封条几何!B98</f>
        <v>0</v>
      </c>
      <c r="CQ2" s="6">
        <f>密封条几何!B99</f>
        <v>0</v>
      </c>
      <c r="CR2" s="6">
        <f>密封条几何!B100</f>
        <v>0</v>
      </c>
      <c r="CS2" s="6">
        <f>密封条几何!B101</f>
        <v>0</v>
      </c>
      <c r="CT2" s="6">
        <f>密封条几何!B102</f>
        <v>0</v>
      </c>
      <c r="CU2" s="6">
        <f>密封条几何!B103</f>
        <v>0</v>
      </c>
      <c r="CV2" s="25">
        <f>密封条几何!B104</f>
        <v>0</v>
      </c>
    </row>
    <row r="3" spans="1:100">
      <c r="A3" s="5">
        <f>密封条几何!C5</f>
        <v>-14.796</v>
      </c>
      <c r="B3" s="6">
        <f>密封条几何!C6</f>
        <v>91.322</v>
      </c>
      <c r="C3" s="6">
        <f>密封条几何!C7</f>
        <v>197.424</v>
      </c>
      <c r="D3" s="6">
        <f>密封条几何!C8</f>
        <v>303.478</v>
      </c>
      <c r="E3" s="6">
        <f>密封条几何!C9</f>
        <v>409.139</v>
      </c>
      <c r="F3" s="6">
        <f>密封条几何!C10</f>
        <v>501.666</v>
      </c>
      <c r="G3" s="6">
        <f>密封条几何!C11</f>
        <v>552.227</v>
      </c>
      <c r="H3" s="6">
        <f>密封条几何!C12</f>
        <v>574.789</v>
      </c>
      <c r="I3" s="6">
        <f>密封条几何!C13</f>
        <v>588.975</v>
      </c>
      <c r="J3" s="6">
        <f>密封条几何!C14</f>
        <v>601.097</v>
      </c>
      <c r="K3" s="6">
        <f>密封条几何!C15</f>
        <v>612.162</v>
      </c>
      <c r="L3" s="6">
        <f>密封条几何!C16</f>
        <v>621.401</v>
      </c>
      <c r="M3" s="6">
        <f>密封条几何!C17</f>
        <v>627.386</v>
      </c>
      <c r="N3" s="6">
        <f>密封条几何!C18</f>
        <v>628.342</v>
      </c>
      <c r="O3" s="6">
        <f>密封条几何!C19</f>
        <v>609.149</v>
      </c>
      <c r="P3" s="6">
        <f>密封条几何!C20</f>
        <v>537.473</v>
      </c>
      <c r="Q3" s="6">
        <f>密封条几何!C21</f>
        <v>437.556</v>
      </c>
      <c r="R3" s="6">
        <f>密封条几何!C22</f>
        <v>332.621</v>
      </c>
      <c r="S3" s="6">
        <f>密封条几何!C23</f>
        <v>226.884</v>
      </c>
      <c r="T3" s="6">
        <f>密封条几何!C24</f>
        <v>120.893</v>
      </c>
      <c r="U3" s="6">
        <f>密封条几何!C25</f>
        <v>14.796</v>
      </c>
      <c r="V3" s="6">
        <f>密封条几何!C26</f>
        <v>-91.314</v>
      </c>
      <c r="W3" s="6">
        <f>密封条几何!C27</f>
        <v>-197.345</v>
      </c>
      <c r="X3" s="6">
        <f>密封条几何!C28</f>
        <v>-303.176</v>
      </c>
      <c r="Y3" s="6">
        <f>密封条几何!C29</f>
        <v>-408.479</v>
      </c>
      <c r="Z3" s="6">
        <f>密封条几何!C30</f>
        <v>-510.789</v>
      </c>
      <c r="AA3" s="6">
        <f>密封条几何!C31</f>
        <v>-594.629</v>
      </c>
      <c r="AB3" s="6">
        <f>密封条几何!C32</f>
        <v>-626.602</v>
      </c>
      <c r="AC3" s="6">
        <f>密封条几何!C33</f>
        <v>-628.306</v>
      </c>
      <c r="AD3" s="6">
        <f>密封条几何!C34</f>
        <v>-623.453</v>
      </c>
      <c r="AE3" s="6">
        <f>密封条几何!C35</f>
        <v>-614.983</v>
      </c>
      <c r="AF3" s="6">
        <f>密封条几何!C36</f>
        <v>-604.292</v>
      </c>
      <c r="AG3" s="6">
        <f>密封条几何!C37</f>
        <v>-592.49</v>
      </c>
      <c r="AH3" s="6">
        <f>密封条几何!C38</f>
        <v>-579.106</v>
      </c>
      <c r="AI3" s="6">
        <f>密封条几何!C39</f>
        <v>-560.293</v>
      </c>
      <c r="AJ3" s="6">
        <f>密封条几何!C40</f>
        <v>-520.035</v>
      </c>
      <c r="AK3" s="6">
        <f>密封条几何!C41</f>
        <v>-437.763</v>
      </c>
      <c r="AL3" s="6">
        <f>密封条几何!C42</f>
        <v>-333.031</v>
      </c>
      <c r="AM3" s="6">
        <f>密封条几何!C43</f>
        <v>-227.005</v>
      </c>
      <c r="AN3" s="6">
        <f>密封条几何!C44</f>
        <v>-120.911</v>
      </c>
      <c r="AO3" s="6">
        <f>密封条几何!C45</f>
        <v>0</v>
      </c>
      <c r="AP3" s="6">
        <f>密封条几何!C46</f>
        <v>0</v>
      </c>
      <c r="AQ3" s="6">
        <f>密封条几何!C47</f>
        <v>0</v>
      </c>
      <c r="AR3" s="6">
        <f>密封条几何!C48</f>
        <v>0</v>
      </c>
      <c r="AS3" s="6">
        <f>密封条几何!C49</f>
        <v>0</v>
      </c>
      <c r="AT3" s="6">
        <f>密封条几何!C50</f>
        <v>0</v>
      </c>
      <c r="AU3" s="6">
        <f>密封条几何!C51</f>
        <v>0</v>
      </c>
      <c r="AV3" s="6">
        <f>密封条几何!C52</f>
        <v>0</v>
      </c>
      <c r="AW3" s="6">
        <f>密封条几何!C53</f>
        <v>0</v>
      </c>
      <c r="AX3" s="6">
        <f>密封条几何!C54</f>
        <v>0</v>
      </c>
      <c r="AY3" s="6">
        <f>密封条几何!C55</f>
        <v>0</v>
      </c>
      <c r="AZ3" s="6">
        <f>密封条几何!C56</f>
        <v>0</v>
      </c>
      <c r="BA3" s="6">
        <f>密封条几何!C57</f>
        <v>0</v>
      </c>
      <c r="BB3" s="6">
        <f>密封条几何!C58</f>
        <v>0</v>
      </c>
      <c r="BC3" s="6">
        <f>密封条几何!C59</f>
        <v>0</v>
      </c>
      <c r="BD3" s="6">
        <f>密封条几何!C60</f>
        <v>0</v>
      </c>
      <c r="BE3" s="6">
        <f>密封条几何!C61</f>
        <v>0</v>
      </c>
      <c r="BF3" s="6">
        <f>密封条几何!C62</f>
        <v>0</v>
      </c>
      <c r="BG3" s="6">
        <f>密封条几何!C63</f>
        <v>0</v>
      </c>
      <c r="BH3" s="6">
        <f>密封条几何!C64</f>
        <v>0</v>
      </c>
      <c r="BI3" s="6">
        <f>密封条几何!C65</f>
        <v>0</v>
      </c>
      <c r="BJ3" s="6">
        <f>密封条几何!C66</f>
        <v>0</v>
      </c>
      <c r="BK3" s="6">
        <f>密封条几何!C67</f>
        <v>0</v>
      </c>
      <c r="BL3" s="6">
        <f>密封条几何!C68</f>
        <v>0</v>
      </c>
      <c r="BM3" s="6">
        <f>密封条几何!C69</f>
        <v>0</v>
      </c>
      <c r="BN3" s="6">
        <f>密封条几何!C70</f>
        <v>0</v>
      </c>
      <c r="BO3" s="6">
        <f>密封条几何!C71</f>
        <v>0</v>
      </c>
      <c r="BP3" s="6">
        <f>密封条几何!C72</f>
        <v>0</v>
      </c>
      <c r="BQ3" s="6">
        <f>密封条几何!C73</f>
        <v>0</v>
      </c>
      <c r="BR3" s="6">
        <f>密封条几何!C74</f>
        <v>0</v>
      </c>
      <c r="BS3" s="6">
        <f>密封条几何!C75</f>
        <v>0</v>
      </c>
      <c r="BT3" s="6">
        <f>密封条几何!C76</f>
        <v>0</v>
      </c>
      <c r="BU3" s="6">
        <f>密封条几何!C77</f>
        <v>0</v>
      </c>
      <c r="BV3" s="6">
        <f>密封条几何!C78</f>
        <v>0</v>
      </c>
      <c r="BW3" s="6">
        <f>密封条几何!C79</f>
        <v>0</v>
      </c>
      <c r="BX3" s="6">
        <f>密封条几何!C80</f>
        <v>0</v>
      </c>
      <c r="BY3" s="6">
        <f>密封条几何!C81</f>
        <v>0</v>
      </c>
      <c r="BZ3" s="6">
        <f>密封条几何!C82</f>
        <v>0</v>
      </c>
      <c r="CA3" s="6">
        <f>密封条几何!C83</f>
        <v>0</v>
      </c>
      <c r="CB3" s="6">
        <f>密封条几何!C84</f>
        <v>0</v>
      </c>
      <c r="CC3" s="6">
        <f>密封条几何!C85</f>
        <v>0</v>
      </c>
      <c r="CD3" s="6">
        <f>密封条几何!C86</f>
        <v>0</v>
      </c>
      <c r="CE3" s="6">
        <f>密封条几何!C87</f>
        <v>0</v>
      </c>
      <c r="CF3" s="6">
        <f>密封条几何!C88</f>
        <v>0</v>
      </c>
      <c r="CG3" s="6">
        <f>密封条几何!C89</f>
        <v>0</v>
      </c>
      <c r="CH3" s="6">
        <f>密封条几何!C90</f>
        <v>0</v>
      </c>
      <c r="CI3" s="6">
        <f>密封条几何!C91</f>
        <v>0</v>
      </c>
      <c r="CJ3" s="6">
        <f>密封条几何!C92</f>
        <v>0</v>
      </c>
      <c r="CK3" s="6">
        <f>密封条几何!C93</f>
        <v>0</v>
      </c>
      <c r="CL3" s="6">
        <f>密封条几何!C94</f>
        <v>0</v>
      </c>
      <c r="CM3" s="6">
        <f>密封条几何!C95</f>
        <v>0</v>
      </c>
      <c r="CN3" s="6">
        <f>密封条几何!C96</f>
        <v>0</v>
      </c>
      <c r="CO3" s="6">
        <f>密封条几何!C97</f>
        <v>0</v>
      </c>
      <c r="CP3" s="6">
        <f>密封条几何!C98</f>
        <v>0</v>
      </c>
      <c r="CQ3" s="6">
        <f>密封条几何!C99</f>
        <v>0</v>
      </c>
      <c r="CR3" s="6">
        <f>密封条几何!C100</f>
        <v>0</v>
      </c>
      <c r="CS3" s="6">
        <f>密封条几何!C101</f>
        <v>0</v>
      </c>
      <c r="CT3" s="6">
        <f>密封条几何!C102</f>
        <v>0</v>
      </c>
      <c r="CU3" s="6">
        <f>密封条几何!C103</f>
        <v>0</v>
      </c>
      <c r="CV3" s="25">
        <f>密封条几何!C104</f>
        <v>0</v>
      </c>
    </row>
    <row r="4" spans="1:100">
      <c r="A4" s="5">
        <f>密封条几何!D5</f>
        <v>2208.064</v>
      </c>
      <c r="B4" s="6">
        <f>密封条几何!D6</f>
        <v>2207.64</v>
      </c>
      <c r="C4" s="6">
        <f>密封条几何!D7</f>
        <v>2205.939</v>
      </c>
      <c r="D4" s="6">
        <f>密封条几何!D8</f>
        <v>2202.507</v>
      </c>
      <c r="E4" s="6">
        <f>密封条几何!D9</f>
        <v>2193.938</v>
      </c>
      <c r="F4" s="6">
        <f>密封条几何!D10</f>
        <v>2147.174</v>
      </c>
      <c r="G4" s="6">
        <f>密封条几何!D11</f>
        <v>2062.737</v>
      </c>
      <c r="H4" s="6">
        <f>密封条几何!D12</f>
        <v>1981.164</v>
      </c>
      <c r="I4" s="6">
        <f>密封条几何!D13</f>
        <v>1904.487</v>
      </c>
      <c r="J4" s="6">
        <f>密封条几何!D14</f>
        <v>1827.135</v>
      </c>
      <c r="K4" s="6">
        <f>密封条几何!D15</f>
        <v>1742.116</v>
      </c>
      <c r="L4" s="6">
        <f>密封条几何!D16</f>
        <v>1643.514</v>
      </c>
      <c r="M4" s="6">
        <f>密封条几何!D17</f>
        <v>1538.789</v>
      </c>
      <c r="N4" s="6">
        <f>密封条几何!D18</f>
        <v>1433.289</v>
      </c>
      <c r="O4" s="6">
        <f>密封条几何!D19</f>
        <v>1331.82</v>
      </c>
      <c r="P4" s="6">
        <f>密封条几何!D20</f>
        <v>1263.506</v>
      </c>
      <c r="Q4" s="6">
        <f>密封条几何!D21</f>
        <v>1241.458</v>
      </c>
      <c r="R4" s="6">
        <f>密封条几何!D22</f>
        <v>1236.449</v>
      </c>
      <c r="S4" s="6">
        <f>密封条几何!D23</f>
        <v>1234.591</v>
      </c>
      <c r="T4" s="6">
        <f>密封条几何!D24</f>
        <v>1233.775</v>
      </c>
      <c r="U4" s="6">
        <f>密封条几何!D25</f>
        <v>1233.507</v>
      </c>
      <c r="V4" s="6">
        <f>密封条几何!D26</f>
        <v>1233.655</v>
      </c>
      <c r="W4" s="6">
        <f>密封条几何!D27</f>
        <v>1234.291</v>
      </c>
      <c r="X4" s="6">
        <f>密封条几何!D28</f>
        <v>1235.768</v>
      </c>
      <c r="Y4" s="6">
        <f>密封条几何!D29</f>
        <v>1239.38</v>
      </c>
      <c r="Z4" s="6">
        <f>密封条几何!D30</f>
        <v>1253.933</v>
      </c>
      <c r="AA4" s="6">
        <f>密封条几何!D31</f>
        <v>1307.46</v>
      </c>
      <c r="AB4" s="6">
        <f>密封条几何!D32</f>
        <v>1404.087</v>
      </c>
      <c r="AC4" s="6">
        <f>密封条几何!D33</f>
        <v>1509.352</v>
      </c>
      <c r="AD4" s="6">
        <f>密封条几何!D34</f>
        <v>1614.573</v>
      </c>
      <c r="AE4" s="6">
        <f>密封条几何!D35</f>
        <v>1715.789</v>
      </c>
      <c r="AF4" s="6">
        <f>密封条几何!D36</f>
        <v>1804.74</v>
      </c>
      <c r="AG4" s="6">
        <f>密封条几何!D37</f>
        <v>1883.122</v>
      </c>
      <c r="AH4" s="6">
        <f>密封条几何!D38</f>
        <v>1959.654</v>
      </c>
      <c r="AI4" s="6">
        <f>密封条几何!D39</f>
        <v>2038.995</v>
      </c>
      <c r="AJ4" s="6">
        <f>密封条几何!D40</f>
        <v>2125.131</v>
      </c>
      <c r="AK4" s="6">
        <f>密封条几何!D41</f>
        <v>2186.682</v>
      </c>
      <c r="AL4" s="6">
        <f>密封条几何!D42</f>
        <v>2201.087</v>
      </c>
      <c r="AM4" s="6">
        <f>密封条几何!D43</f>
        <v>2205.191</v>
      </c>
      <c r="AN4" s="6">
        <f>密封条几何!D44</f>
        <v>2207.304</v>
      </c>
      <c r="AO4" s="6">
        <f>密封条几何!D45</f>
        <v>0</v>
      </c>
      <c r="AP4" s="6">
        <f>密封条几何!D46</f>
        <v>0</v>
      </c>
      <c r="AQ4" s="6">
        <f>密封条几何!D47</f>
        <v>0</v>
      </c>
      <c r="AR4" s="6">
        <f>密封条几何!D48</f>
        <v>0</v>
      </c>
      <c r="AS4" s="6">
        <f>密封条几何!D49</f>
        <v>0</v>
      </c>
      <c r="AT4" s="6">
        <f>密封条几何!D50</f>
        <v>0</v>
      </c>
      <c r="AU4" s="6">
        <f>密封条几何!D51</f>
        <v>0</v>
      </c>
      <c r="AV4" s="6">
        <f>密封条几何!D52</f>
        <v>0</v>
      </c>
      <c r="AW4" s="6">
        <f>密封条几何!D53</f>
        <v>0</v>
      </c>
      <c r="AX4" s="6">
        <f>密封条几何!D54</f>
        <v>0</v>
      </c>
      <c r="AY4" s="6">
        <f>密封条几何!D55</f>
        <v>0</v>
      </c>
      <c r="AZ4" s="6">
        <f>密封条几何!D56</f>
        <v>0</v>
      </c>
      <c r="BA4" s="6">
        <f>密封条几何!D57</f>
        <v>0</v>
      </c>
      <c r="BB4" s="6">
        <f>密封条几何!D58</f>
        <v>0</v>
      </c>
      <c r="BC4" s="6">
        <f>密封条几何!D59</f>
        <v>0</v>
      </c>
      <c r="BD4" s="6">
        <f>密封条几何!D60</f>
        <v>0</v>
      </c>
      <c r="BE4" s="6">
        <f>密封条几何!D61</f>
        <v>0</v>
      </c>
      <c r="BF4" s="6">
        <f>密封条几何!D62</f>
        <v>0</v>
      </c>
      <c r="BG4" s="6">
        <f>密封条几何!D63</f>
        <v>0</v>
      </c>
      <c r="BH4" s="6">
        <f>密封条几何!D64</f>
        <v>0</v>
      </c>
      <c r="BI4" s="6">
        <f>密封条几何!D65</f>
        <v>0</v>
      </c>
      <c r="BJ4" s="6">
        <f>密封条几何!D66</f>
        <v>0</v>
      </c>
      <c r="BK4" s="6">
        <f>密封条几何!D67</f>
        <v>0</v>
      </c>
      <c r="BL4" s="6">
        <f>密封条几何!D68</f>
        <v>0</v>
      </c>
      <c r="BM4" s="6">
        <f>密封条几何!D69</f>
        <v>0</v>
      </c>
      <c r="BN4" s="6">
        <f>密封条几何!D70</f>
        <v>0</v>
      </c>
      <c r="BO4" s="6">
        <f>密封条几何!D71</f>
        <v>0</v>
      </c>
      <c r="BP4" s="6">
        <f>密封条几何!D72</f>
        <v>0</v>
      </c>
      <c r="BQ4" s="6">
        <f>密封条几何!D73</f>
        <v>0</v>
      </c>
      <c r="BR4" s="6">
        <f>密封条几何!D74</f>
        <v>0</v>
      </c>
      <c r="BS4" s="6">
        <f>密封条几何!D75</f>
        <v>0</v>
      </c>
      <c r="BT4" s="6">
        <f>密封条几何!D76</f>
        <v>0</v>
      </c>
      <c r="BU4" s="6">
        <f>密封条几何!D77</f>
        <v>0</v>
      </c>
      <c r="BV4" s="6">
        <f>密封条几何!D78</f>
        <v>0</v>
      </c>
      <c r="BW4" s="6">
        <f>密封条几何!D79</f>
        <v>0</v>
      </c>
      <c r="BX4" s="6">
        <f>密封条几何!D80</f>
        <v>0</v>
      </c>
      <c r="BY4" s="6">
        <f>密封条几何!D81</f>
        <v>0</v>
      </c>
      <c r="BZ4" s="6">
        <f>密封条几何!D82</f>
        <v>0</v>
      </c>
      <c r="CA4" s="6">
        <f>密封条几何!D83</f>
        <v>0</v>
      </c>
      <c r="CB4" s="6">
        <f>密封条几何!D84</f>
        <v>0</v>
      </c>
      <c r="CC4" s="6">
        <f>密封条几何!D85</f>
        <v>0</v>
      </c>
      <c r="CD4" s="6">
        <f>密封条几何!D86</f>
        <v>0</v>
      </c>
      <c r="CE4" s="6">
        <f>密封条几何!D87</f>
        <v>0</v>
      </c>
      <c r="CF4" s="6">
        <f>密封条几何!D88</f>
        <v>0</v>
      </c>
      <c r="CG4" s="6">
        <f>密封条几何!D89</f>
        <v>0</v>
      </c>
      <c r="CH4" s="6">
        <f>密封条几何!D90</f>
        <v>0</v>
      </c>
      <c r="CI4" s="6">
        <f>密封条几何!D91</f>
        <v>0</v>
      </c>
      <c r="CJ4" s="6">
        <f>密封条几何!D92</f>
        <v>0</v>
      </c>
      <c r="CK4" s="6">
        <f>密封条几何!D93</f>
        <v>0</v>
      </c>
      <c r="CL4" s="6">
        <f>密封条几何!D94</f>
        <v>0</v>
      </c>
      <c r="CM4" s="6">
        <f>密封条几何!D95</f>
        <v>0</v>
      </c>
      <c r="CN4" s="6">
        <f>密封条几何!D96</f>
        <v>0</v>
      </c>
      <c r="CO4" s="6">
        <f>密封条几何!D97</f>
        <v>0</v>
      </c>
      <c r="CP4" s="6">
        <f>密封条几何!D98</f>
        <v>0</v>
      </c>
      <c r="CQ4" s="6">
        <f>密封条几何!D99</f>
        <v>0</v>
      </c>
      <c r="CR4" s="6">
        <f>密封条几何!D100</f>
        <v>0</v>
      </c>
      <c r="CS4" s="6">
        <f>密封条几何!D101</f>
        <v>0</v>
      </c>
      <c r="CT4" s="6">
        <f>密封条几何!D102</f>
        <v>0</v>
      </c>
      <c r="CU4" s="6">
        <f>密封条几何!D103</f>
        <v>0</v>
      </c>
      <c r="CV4" s="25">
        <f>密封条几何!D104</f>
        <v>0</v>
      </c>
    </row>
    <row r="5" spans="1:100">
      <c r="A5" s="5">
        <f>密封条几何!E5</f>
        <v>0</v>
      </c>
      <c r="B5" s="6">
        <f>密封条几何!E6</f>
        <v>0</v>
      </c>
      <c r="C5" s="6">
        <f>密封条几何!E7</f>
        <v>0</v>
      </c>
      <c r="D5" s="6">
        <f>密封条几何!E8</f>
        <v>0</v>
      </c>
      <c r="E5" s="6">
        <f>密封条几何!E9</f>
        <v>0</v>
      </c>
      <c r="F5" s="6">
        <f>密封条几何!E10</f>
        <v>0</v>
      </c>
      <c r="G5" s="6">
        <f>密封条几何!E11</f>
        <v>0</v>
      </c>
      <c r="H5" s="6">
        <f>密封条几何!E12</f>
        <v>0</v>
      </c>
      <c r="I5" s="6">
        <f>密封条几何!E13</f>
        <v>0</v>
      </c>
      <c r="J5" s="6">
        <f>密封条几何!E14</f>
        <v>0</v>
      </c>
      <c r="K5" s="6">
        <f>密封条几何!E15</f>
        <v>0</v>
      </c>
      <c r="L5" s="6">
        <f>密封条几何!E16</f>
        <v>0</v>
      </c>
      <c r="M5" s="6">
        <f>密封条几何!E17</f>
        <v>0</v>
      </c>
      <c r="N5" s="6">
        <f>密封条几何!E18</f>
        <v>0</v>
      </c>
      <c r="O5" s="6">
        <f>密封条几何!E19</f>
        <v>0</v>
      </c>
      <c r="P5" s="6">
        <f>密封条几何!E20</f>
        <v>0</v>
      </c>
      <c r="Q5" s="6">
        <f>密封条几何!E21</f>
        <v>0</v>
      </c>
      <c r="R5" s="6">
        <f>密封条几何!E22</f>
        <v>0</v>
      </c>
      <c r="S5" s="6">
        <f>密封条几何!E23</f>
        <v>0</v>
      </c>
      <c r="T5" s="6">
        <f>密封条几何!E24</f>
        <v>0</v>
      </c>
      <c r="U5" s="6">
        <f>密封条几何!E25</f>
        <v>0</v>
      </c>
      <c r="V5" s="6">
        <f>密封条几何!E26</f>
        <v>0</v>
      </c>
      <c r="W5" s="6">
        <f>密封条几何!E27</f>
        <v>0</v>
      </c>
      <c r="X5" s="6">
        <f>密封条几何!E28</f>
        <v>0</v>
      </c>
      <c r="Y5" s="6">
        <f>密封条几何!E29</f>
        <v>0</v>
      </c>
      <c r="Z5" s="6">
        <f>密封条几何!E30</f>
        <v>0</v>
      </c>
      <c r="AA5" s="6">
        <f>密封条几何!E31</f>
        <v>0</v>
      </c>
      <c r="AB5" s="6">
        <f>密封条几何!E32</f>
        <v>0</v>
      </c>
      <c r="AC5" s="6">
        <f>密封条几何!E33</f>
        <v>0</v>
      </c>
      <c r="AD5" s="6">
        <f>密封条几何!E34</f>
        <v>0</v>
      </c>
      <c r="AE5" s="6">
        <f>密封条几何!E35</f>
        <v>0</v>
      </c>
      <c r="AF5" s="6">
        <f>密封条几何!E36</f>
        <v>0</v>
      </c>
      <c r="AG5" s="6">
        <f>密封条几何!E37</f>
        <v>0</v>
      </c>
      <c r="AH5" s="6">
        <f>密封条几何!E38</f>
        <v>0</v>
      </c>
      <c r="AI5" s="6">
        <f>密封条几何!E39</f>
        <v>0</v>
      </c>
      <c r="AJ5" s="6">
        <f>密封条几何!E40</f>
        <v>0</v>
      </c>
      <c r="AK5" s="6">
        <f>密封条几何!E41</f>
        <v>0</v>
      </c>
      <c r="AL5" s="6">
        <f>密封条几何!E42</f>
        <v>0</v>
      </c>
      <c r="AM5" s="6">
        <f>密封条几何!E43</f>
        <v>0</v>
      </c>
      <c r="AN5" s="6">
        <f>密封条几何!E44</f>
        <v>0</v>
      </c>
      <c r="AO5" s="6">
        <f>密封条几何!E45</f>
        <v>0</v>
      </c>
      <c r="AP5" s="6">
        <f>密封条几何!E46</f>
        <v>0</v>
      </c>
      <c r="AQ5" s="6">
        <f>密封条几何!E47</f>
        <v>0</v>
      </c>
      <c r="AR5" s="6">
        <f>密封条几何!E48</f>
        <v>0</v>
      </c>
      <c r="AS5" s="6">
        <f>密封条几何!E49</f>
        <v>0</v>
      </c>
      <c r="AT5" s="6">
        <f>密封条几何!E50</f>
        <v>0</v>
      </c>
      <c r="AU5" s="6">
        <f>密封条几何!E51</f>
        <v>0</v>
      </c>
      <c r="AV5" s="6">
        <f>密封条几何!E52</f>
        <v>0</v>
      </c>
      <c r="AW5" s="6">
        <f>密封条几何!E53</f>
        <v>0</v>
      </c>
      <c r="AX5" s="6">
        <f>密封条几何!E54</f>
        <v>0</v>
      </c>
      <c r="AY5" s="6">
        <f>密封条几何!E55</f>
        <v>0</v>
      </c>
      <c r="AZ5" s="6">
        <f>密封条几何!E56</f>
        <v>0</v>
      </c>
      <c r="BA5" s="6">
        <f>密封条几何!E57</f>
        <v>0</v>
      </c>
      <c r="BB5" s="6">
        <f>密封条几何!E58</f>
        <v>0</v>
      </c>
      <c r="BC5" s="6">
        <f>密封条几何!E59</f>
        <v>0</v>
      </c>
      <c r="BD5" s="6">
        <f>密封条几何!E60</f>
        <v>0</v>
      </c>
      <c r="BE5" s="6">
        <f>密封条几何!E61</f>
        <v>0</v>
      </c>
      <c r="BF5" s="6">
        <f>密封条几何!E62</f>
        <v>0</v>
      </c>
      <c r="BG5" s="6">
        <f>密封条几何!E63</f>
        <v>0</v>
      </c>
      <c r="BH5" s="6">
        <f>密封条几何!E64</f>
        <v>0</v>
      </c>
      <c r="BI5" s="6">
        <f>密封条几何!E65</f>
        <v>0</v>
      </c>
      <c r="BJ5" s="6">
        <f>密封条几何!E66</f>
        <v>0</v>
      </c>
      <c r="BK5" s="6">
        <f>密封条几何!E67</f>
        <v>0</v>
      </c>
      <c r="BL5" s="6">
        <f>密封条几何!E68</f>
        <v>0</v>
      </c>
      <c r="BM5" s="6">
        <f>密封条几何!E69</f>
        <v>0</v>
      </c>
      <c r="BN5" s="6">
        <f>密封条几何!E70</f>
        <v>0</v>
      </c>
      <c r="BO5" s="6">
        <f>密封条几何!E71</f>
        <v>0</v>
      </c>
      <c r="BP5" s="6">
        <f>密封条几何!E72</f>
        <v>0</v>
      </c>
      <c r="BQ5" s="6">
        <f>密封条几何!E73</f>
        <v>0</v>
      </c>
      <c r="BR5" s="6">
        <f>密封条几何!E74</f>
        <v>0</v>
      </c>
      <c r="BS5" s="6">
        <f>密封条几何!E75</f>
        <v>0</v>
      </c>
      <c r="BT5" s="6">
        <f>密封条几何!E76</f>
        <v>0</v>
      </c>
      <c r="BU5" s="6">
        <f>密封条几何!E77</f>
        <v>0</v>
      </c>
      <c r="BV5" s="6">
        <f>密封条几何!E78</f>
        <v>0</v>
      </c>
      <c r="BW5" s="6">
        <f>密封条几何!E79</f>
        <v>0</v>
      </c>
      <c r="BX5" s="6">
        <f>密封条几何!E80</f>
        <v>0</v>
      </c>
      <c r="BY5" s="6">
        <f>密封条几何!E81</f>
        <v>0</v>
      </c>
      <c r="BZ5" s="6">
        <f>密封条几何!E82</f>
        <v>0</v>
      </c>
      <c r="CA5" s="6">
        <f>密封条几何!E83</f>
        <v>0</v>
      </c>
      <c r="CB5" s="6">
        <f>密封条几何!E84</f>
        <v>0</v>
      </c>
      <c r="CC5" s="6">
        <f>密封条几何!E85</f>
        <v>0</v>
      </c>
      <c r="CD5" s="6">
        <f>密封条几何!E86</f>
        <v>0</v>
      </c>
      <c r="CE5" s="6">
        <f>密封条几何!E87</f>
        <v>0</v>
      </c>
      <c r="CF5" s="6">
        <f>密封条几何!E88</f>
        <v>0</v>
      </c>
      <c r="CG5" s="6">
        <f>密封条几何!E89</f>
        <v>0</v>
      </c>
      <c r="CH5" s="6">
        <f>密封条几何!E90</f>
        <v>0</v>
      </c>
      <c r="CI5" s="6">
        <f>密封条几何!E91</f>
        <v>0</v>
      </c>
      <c r="CJ5" s="6">
        <f>密封条几何!E92</f>
        <v>0</v>
      </c>
      <c r="CK5" s="6">
        <f>密封条几何!E93</f>
        <v>0</v>
      </c>
      <c r="CL5" s="6">
        <f>密封条几何!E94</f>
        <v>0</v>
      </c>
      <c r="CM5" s="6">
        <f>密封条几何!E95</f>
        <v>0</v>
      </c>
      <c r="CN5" s="6">
        <f>密封条几何!E96</f>
        <v>0</v>
      </c>
      <c r="CO5" s="6">
        <f>密封条几何!E97</f>
        <v>0</v>
      </c>
      <c r="CP5" s="6">
        <f>密封条几何!E98</f>
        <v>0</v>
      </c>
      <c r="CQ5" s="6">
        <f>密封条几何!E99</f>
        <v>0</v>
      </c>
      <c r="CR5" s="6">
        <f>密封条几何!E100</f>
        <v>0</v>
      </c>
      <c r="CS5" s="6">
        <f>密封条几何!E101</f>
        <v>0</v>
      </c>
      <c r="CT5" s="6">
        <f>密封条几何!E102</f>
        <v>0</v>
      </c>
      <c r="CU5" s="6">
        <f>密封条几何!E103</f>
        <v>0</v>
      </c>
      <c r="CV5" s="25">
        <f>密封条几何!E104</f>
        <v>0</v>
      </c>
    </row>
    <row r="6" spans="1:100">
      <c r="A6" s="5">
        <f>密封条几何!F5</f>
        <v>1</v>
      </c>
      <c r="B6" s="6">
        <f>密封条几何!F6</f>
        <v>1</v>
      </c>
      <c r="C6" s="6">
        <f>密封条几何!F7</f>
        <v>1</v>
      </c>
      <c r="D6" s="6">
        <f>密封条几何!F8</f>
        <v>1</v>
      </c>
      <c r="E6" s="6">
        <f>密封条几何!F9</f>
        <v>1</v>
      </c>
      <c r="F6" s="6">
        <f>密封条几何!F10</f>
        <v>1</v>
      </c>
      <c r="G6" s="6">
        <f>密封条几何!F11</f>
        <v>1</v>
      </c>
      <c r="H6" s="6">
        <f>密封条几何!F12</f>
        <v>1</v>
      </c>
      <c r="I6" s="6">
        <f>密封条几何!F13</f>
        <v>1</v>
      </c>
      <c r="J6" s="6">
        <f>密封条几何!F14</f>
        <v>1</v>
      </c>
      <c r="K6" s="6">
        <f>密封条几何!F15</f>
        <v>1</v>
      </c>
      <c r="L6" s="6">
        <f>密封条几何!F16</f>
        <v>1</v>
      </c>
      <c r="M6" s="6">
        <f>密封条几何!F17</f>
        <v>1</v>
      </c>
      <c r="N6" s="6">
        <f>密封条几何!F18</f>
        <v>1</v>
      </c>
      <c r="O6" s="6">
        <f>密封条几何!F19</f>
        <v>1</v>
      </c>
      <c r="P6" s="6">
        <f>密封条几何!F20</f>
        <v>1</v>
      </c>
      <c r="Q6" s="6">
        <f>密封条几何!F21</f>
        <v>1</v>
      </c>
      <c r="R6" s="6">
        <f>密封条几何!F22</f>
        <v>1</v>
      </c>
      <c r="S6" s="6">
        <f>密封条几何!F23</f>
        <v>1</v>
      </c>
      <c r="T6" s="6">
        <f>密封条几何!F24</f>
        <v>1</v>
      </c>
      <c r="U6" s="6">
        <f>密封条几何!F25</f>
        <v>1</v>
      </c>
      <c r="V6" s="6">
        <f>密封条几何!F26</f>
        <v>1</v>
      </c>
      <c r="W6" s="6">
        <f>密封条几何!F27</f>
        <v>1</v>
      </c>
      <c r="X6" s="6">
        <f>密封条几何!F28</f>
        <v>1</v>
      </c>
      <c r="Y6" s="6">
        <f>密封条几何!F29</f>
        <v>1</v>
      </c>
      <c r="Z6" s="6">
        <f>密封条几何!F30</f>
        <v>1</v>
      </c>
      <c r="AA6" s="6">
        <f>密封条几何!F31</f>
        <v>1</v>
      </c>
      <c r="AB6" s="6">
        <f>密封条几何!F32</f>
        <v>1</v>
      </c>
      <c r="AC6" s="6">
        <f>密封条几何!F33</f>
        <v>1</v>
      </c>
      <c r="AD6" s="6">
        <f>密封条几何!F34</f>
        <v>1</v>
      </c>
      <c r="AE6" s="6">
        <f>密封条几何!F35</f>
        <v>1</v>
      </c>
      <c r="AF6" s="6">
        <f>密封条几何!F36</f>
        <v>1</v>
      </c>
      <c r="AG6" s="6">
        <f>密封条几何!F37</f>
        <v>1</v>
      </c>
      <c r="AH6" s="6">
        <f>密封条几何!F38</f>
        <v>1</v>
      </c>
      <c r="AI6" s="6">
        <f>密封条几何!F39</f>
        <v>1</v>
      </c>
      <c r="AJ6" s="6">
        <f>密封条几何!F40</f>
        <v>1</v>
      </c>
      <c r="AK6" s="6">
        <f>密封条几何!F41</f>
        <v>1</v>
      </c>
      <c r="AL6" s="6">
        <f>密封条几何!F42</f>
        <v>1</v>
      </c>
      <c r="AM6" s="6">
        <f>密封条几何!F43</f>
        <v>1</v>
      </c>
      <c r="AN6" s="6">
        <f>密封条几何!F44</f>
        <v>1</v>
      </c>
      <c r="AO6" s="6">
        <f>密封条几何!F45</f>
        <v>0</v>
      </c>
      <c r="AP6" s="6">
        <f>密封条几何!F46</f>
        <v>0</v>
      </c>
      <c r="AQ6" s="6">
        <f>密封条几何!F47</f>
        <v>0</v>
      </c>
      <c r="AR6" s="6">
        <f>密封条几何!F48</f>
        <v>0</v>
      </c>
      <c r="AS6" s="6">
        <f>密封条几何!F49</f>
        <v>0</v>
      </c>
      <c r="AT6" s="6">
        <f>密封条几何!F50</f>
        <v>0</v>
      </c>
      <c r="AU6" s="6">
        <f>密封条几何!F51</f>
        <v>0</v>
      </c>
      <c r="AV6" s="6">
        <f>密封条几何!F52</f>
        <v>0</v>
      </c>
      <c r="AW6" s="6">
        <f>密封条几何!F53</f>
        <v>0</v>
      </c>
      <c r="AX6" s="6">
        <f>密封条几何!F54</f>
        <v>0</v>
      </c>
      <c r="AY6" s="6">
        <f>密封条几何!F55</f>
        <v>0</v>
      </c>
      <c r="AZ6" s="6">
        <f>密封条几何!F56</f>
        <v>0</v>
      </c>
      <c r="BA6" s="6">
        <f>密封条几何!F57</f>
        <v>0</v>
      </c>
      <c r="BB6" s="6">
        <f>密封条几何!F58</f>
        <v>0</v>
      </c>
      <c r="BC6" s="6">
        <f>密封条几何!F59</f>
        <v>0</v>
      </c>
      <c r="BD6" s="6">
        <f>密封条几何!F60</f>
        <v>0</v>
      </c>
      <c r="BE6" s="6">
        <f>密封条几何!F61</f>
        <v>0</v>
      </c>
      <c r="BF6" s="6">
        <f>密封条几何!F62</f>
        <v>0</v>
      </c>
      <c r="BG6" s="6">
        <f>密封条几何!F63</f>
        <v>0</v>
      </c>
      <c r="BH6" s="6">
        <f>密封条几何!F64</f>
        <v>0</v>
      </c>
      <c r="BI6" s="6">
        <f>密封条几何!F65</f>
        <v>0</v>
      </c>
      <c r="BJ6" s="6">
        <f>密封条几何!F66</f>
        <v>0</v>
      </c>
      <c r="BK6" s="6">
        <f>密封条几何!F67</f>
        <v>0</v>
      </c>
      <c r="BL6" s="6">
        <f>密封条几何!F68</f>
        <v>0</v>
      </c>
      <c r="BM6" s="6">
        <f>密封条几何!F69</f>
        <v>0</v>
      </c>
      <c r="BN6" s="6">
        <f>密封条几何!F70</f>
        <v>0</v>
      </c>
      <c r="BO6" s="6">
        <f>密封条几何!F71</f>
        <v>0</v>
      </c>
      <c r="BP6" s="6">
        <f>密封条几何!F72</f>
        <v>0</v>
      </c>
      <c r="BQ6" s="6">
        <f>密封条几何!F73</f>
        <v>0</v>
      </c>
      <c r="BR6" s="6">
        <f>密封条几何!F74</f>
        <v>0</v>
      </c>
      <c r="BS6" s="6">
        <f>密封条几何!F75</f>
        <v>0</v>
      </c>
      <c r="BT6" s="6">
        <f>密封条几何!F76</f>
        <v>0</v>
      </c>
      <c r="BU6" s="6">
        <f>密封条几何!F77</f>
        <v>0</v>
      </c>
      <c r="BV6" s="6">
        <f>密封条几何!F78</f>
        <v>0</v>
      </c>
      <c r="BW6" s="6">
        <f>密封条几何!F79</f>
        <v>0</v>
      </c>
      <c r="BX6" s="6">
        <f>密封条几何!F80</f>
        <v>0</v>
      </c>
      <c r="BY6" s="6">
        <f>密封条几何!F81</f>
        <v>0</v>
      </c>
      <c r="BZ6" s="6">
        <f>密封条几何!F82</f>
        <v>0</v>
      </c>
      <c r="CA6" s="6">
        <f>密封条几何!F83</f>
        <v>0</v>
      </c>
      <c r="CB6" s="6">
        <f>密封条几何!F84</f>
        <v>0</v>
      </c>
      <c r="CC6" s="6">
        <f>密封条几何!F85</f>
        <v>0</v>
      </c>
      <c r="CD6" s="6">
        <f>密封条几何!F86</f>
        <v>0</v>
      </c>
      <c r="CE6" s="6">
        <f>密封条几何!F87</f>
        <v>0</v>
      </c>
      <c r="CF6" s="6">
        <f>密封条几何!F88</f>
        <v>0</v>
      </c>
      <c r="CG6" s="6">
        <f>密封条几何!F89</f>
        <v>0</v>
      </c>
      <c r="CH6" s="6">
        <f>密封条几何!F90</f>
        <v>0</v>
      </c>
      <c r="CI6" s="6">
        <f>密封条几何!F91</f>
        <v>0</v>
      </c>
      <c r="CJ6" s="6">
        <f>密封条几何!F92</f>
        <v>0</v>
      </c>
      <c r="CK6" s="6">
        <f>密封条几何!F93</f>
        <v>0</v>
      </c>
      <c r="CL6" s="6">
        <f>密封条几何!F94</f>
        <v>0</v>
      </c>
      <c r="CM6" s="6">
        <f>密封条几何!F95</f>
        <v>0</v>
      </c>
      <c r="CN6" s="6">
        <f>密封条几何!F96</f>
        <v>0</v>
      </c>
      <c r="CO6" s="6">
        <f>密封条几何!F97</f>
        <v>0</v>
      </c>
      <c r="CP6" s="6">
        <f>密封条几何!F98</f>
        <v>0</v>
      </c>
      <c r="CQ6" s="6">
        <f>密封条几何!F99</f>
        <v>0</v>
      </c>
      <c r="CR6" s="6">
        <f>密封条几何!F100</f>
        <v>0</v>
      </c>
      <c r="CS6" s="6">
        <f>密封条几何!F101</f>
        <v>0</v>
      </c>
      <c r="CT6" s="6">
        <f>密封条几何!F102</f>
        <v>0</v>
      </c>
      <c r="CU6" s="6">
        <f>密封条几何!F103</f>
        <v>0</v>
      </c>
      <c r="CV6" s="25">
        <f>密封条几何!F104</f>
        <v>0</v>
      </c>
    </row>
    <row r="7" spans="1:100">
      <c r="A7" s="5">
        <f>密封条几何!I5</f>
        <v>0</v>
      </c>
      <c r="B7" s="6">
        <f>密封条几何!I6</f>
        <v>0</v>
      </c>
      <c r="C7" s="6">
        <f>密封条几何!I7</f>
        <v>0</v>
      </c>
      <c r="D7" s="6">
        <f>密封条几何!I8</f>
        <v>0</v>
      </c>
      <c r="E7" s="6">
        <f>密封条几何!I9</f>
        <v>0</v>
      </c>
      <c r="F7" s="6">
        <f>密封条几何!I10</f>
        <v>0</v>
      </c>
      <c r="G7" s="6">
        <f>密封条几何!I11</f>
        <v>0</v>
      </c>
      <c r="H7" s="6">
        <f>密封条几何!I12</f>
        <v>0</v>
      </c>
      <c r="I7" s="6">
        <f>密封条几何!I13</f>
        <v>0</v>
      </c>
      <c r="J7" s="6">
        <f>密封条几何!I14</f>
        <v>0</v>
      </c>
      <c r="K7" s="6">
        <f>密封条几何!I15</f>
        <v>0</v>
      </c>
      <c r="L7" s="6">
        <f>密封条几何!I16</f>
        <v>0</v>
      </c>
      <c r="M7" s="6">
        <f>密封条几何!I17</f>
        <v>0</v>
      </c>
      <c r="N7" s="6">
        <f>密封条几何!I18</f>
        <v>0</v>
      </c>
      <c r="O7" s="6">
        <f>密封条几何!I19</f>
        <v>0</v>
      </c>
      <c r="P7" s="6">
        <f>密封条几何!I20</f>
        <v>0</v>
      </c>
      <c r="Q7" s="6">
        <f>密封条几何!I21</f>
        <v>0</v>
      </c>
      <c r="R7" s="6">
        <f>密封条几何!I22</f>
        <v>0</v>
      </c>
      <c r="S7" s="6">
        <f>密封条几何!I23</f>
        <v>0</v>
      </c>
      <c r="T7" s="6">
        <f>密封条几何!I24</f>
        <v>0</v>
      </c>
      <c r="U7" s="6">
        <f>密封条几何!I25</f>
        <v>0</v>
      </c>
      <c r="V7" s="6">
        <f>密封条几何!I26</f>
        <v>0</v>
      </c>
      <c r="W7" s="6">
        <f>密封条几何!I27</f>
        <v>0</v>
      </c>
      <c r="X7" s="6">
        <f>密封条几何!I28</f>
        <v>0</v>
      </c>
      <c r="Y7" s="6">
        <f>密封条几何!I29</f>
        <v>0</v>
      </c>
      <c r="Z7" s="6">
        <f>密封条几何!I30</f>
        <v>0</v>
      </c>
      <c r="AA7" s="6">
        <f>密封条几何!I31</f>
        <v>0</v>
      </c>
      <c r="AB7" s="6">
        <f>密封条几何!I32</f>
        <v>0</v>
      </c>
      <c r="AC7" s="6">
        <f>密封条几何!I33</f>
        <v>0</v>
      </c>
      <c r="AD7" s="6">
        <f>密封条几何!I34</f>
        <v>0</v>
      </c>
      <c r="AE7" s="6">
        <f>密封条几何!I35</f>
        <v>0</v>
      </c>
      <c r="AF7" s="6">
        <f>密封条几何!I36</f>
        <v>0</v>
      </c>
      <c r="AG7" s="6">
        <f>密封条几何!I37</f>
        <v>0</v>
      </c>
      <c r="AH7" s="6">
        <f>密封条几何!I38</f>
        <v>0</v>
      </c>
      <c r="AI7" s="6">
        <f>密封条几何!I39</f>
        <v>0</v>
      </c>
      <c r="AJ7" s="6">
        <f>密封条几何!I40</f>
        <v>0</v>
      </c>
      <c r="AK7" s="6">
        <f>密封条几何!I41</f>
        <v>0</v>
      </c>
      <c r="AL7" s="6">
        <f>密封条几何!I42</f>
        <v>0</v>
      </c>
      <c r="AM7" s="6">
        <f>密封条几何!I43</f>
        <v>0</v>
      </c>
      <c r="AN7" s="6">
        <f>密封条几何!I44</f>
        <v>0</v>
      </c>
      <c r="AO7" s="6">
        <f>密封条几何!I45</f>
        <v>0</v>
      </c>
      <c r="AP7" s="6">
        <f>密封条几何!I46</f>
        <v>0</v>
      </c>
      <c r="AQ7" s="6">
        <f>密封条几何!I47</f>
        <v>0</v>
      </c>
      <c r="AR7" s="6">
        <f>密封条几何!I48</f>
        <v>0</v>
      </c>
      <c r="AS7" s="6">
        <f>密封条几何!I49</f>
        <v>0</v>
      </c>
      <c r="AT7" s="6">
        <f>密封条几何!I50</f>
        <v>0</v>
      </c>
      <c r="AU7" s="6">
        <f>密封条几何!I51</f>
        <v>0</v>
      </c>
      <c r="AV7" s="6">
        <f>密封条几何!I52</f>
        <v>0</v>
      </c>
      <c r="AW7" s="6">
        <f>密封条几何!I53</f>
        <v>0</v>
      </c>
      <c r="AX7" s="6">
        <f>密封条几何!I54</f>
        <v>0</v>
      </c>
      <c r="AY7" s="6">
        <f>密封条几何!I55</f>
        <v>0</v>
      </c>
      <c r="AZ7" s="6">
        <f>密封条几何!I56</f>
        <v>0</v>
      </c>
      <c r="BA7" s="6">
        <f>密封条几何!I57</f>
        <v>0</v>
      </c>
      <c r="BB7" s="6">
        <f>密封条几何!I58</f>
        <v>0</v>
      </c>
      <c r="BC7" s="6">
        <f>密封条几何!I59</f>
        <v>0</v>
      </c>
      <c r="BD7" s="6">
        <f>密封条几何!I60</f>
        <v>0</v>
      </c>
      <c r="BE7" s="6">
        <f>密封条几何!I61</f>
        <v>0</v>
      </c>
      <c r="BF7" s="6">
        <f>密封条几何!I62</f>
        <v>0</v>
      </c>
      <c r="BG7" s="6">
        <f>密封条几何!I63</f>
        <v>0</v>
      </c>
      <c r="BH7" s="6">
        <f>密封条几何!I64</f>
        <v>0</v>
      </c>
      <c r="BI7" s="6">
        <f>密封条几何!I65</f>
        <v>0</v>
      </c>
      <c r="BJ7" s="6">
        <f>密封条几何!I66</f>
        <v>0</v>
      </c>
      <c r="BK7" s="6">
        <f>密封条几何!I67</f>
        <v>0</v>
      </c>
      <c r="BL7" s="6">
        <f>密封条几何!I68</f>
        <v>0</v>
      </c>
      <c r="BM7" s="6">
        <f>密封条几何!I69</f>
        <v>0</v>
      </c>
      <c r="BN7" s="6">
        <f>密封条几何!I70</f>
        <v>0</v>
      </c>
      <c r="BO7" s="6">
        <f>密封条几何!I71</f>
        <v>0</v>
      </c>
      <c r="BP7" s="6">
        <f>密封条几何!I72</f>
        <v>0</v>
      </c>
      <c r="BQ7" s="6">
        <f>密封条几何!I73</f>
        <v>0</v>
      </c>
      <c r="BR7" s="6">
        <f>密封条几何!I74</f>
        <v>0</v>
      </c>
      <c r="BS7" s="6">
        <f>密封条几何!I75</f>
        <v>0</v>
      </c>
      <c r="BT7" s="6">
        <f>密封条几何!I76</f>
        <v>0</v>
      </c>
      <c r="BU7" s="6">
        <f>密封条几何!I77</f>
        <v>0</v>
      </c>
      <c r="BV7" s="6">
        <f>密封条几何!I78</f>
        <v>0</v>
      </c>
      <c r="BW7" s="6">
        <f>密封条几何!I79</f>
        <v>0</v>
      </c>
      <c r="BX7" s="6">
        <f>密封条几何!I80</f>
        <v>0</v>
      </c>
      <c r="BY7" s="6">
        <f>密封条几何!I81</f>
        <v>0</v>
      </c>
      <c r="BZ7" s="6">
        <f>密封条几何!I82</f>
        <v>0</v>
      </c>
      <c r="CA7" s="6">
        <f>密封条几何!I83</f>
        <v>0</v>
      </c>
      <c r="CB7" s="6">
        <f>密封条几何!I84</f>
        <v>0</v>
      </c>
      <c r="CC7" s="6">
        <f>密封条几何!I85</f>
        <v>0</v>
      </c>
      <c r="CD7" s="6">
        <f>密封条几何!I86</f>
        <v>0</v>
      </c>
      <c r="CE7" s="6">
        <f>密封条几何!I87</f>
        <v>0</v>
      </c>
      <c r="CF7" s="6">
        <f>密封条几何!I88</f>
        <v>0</v>
      </c>
      <c r="CG7" s="6">
        <f>密封条几何!I89</f>
        <v>0</v>
      </c>
      <c r="CH7" s="6">
        <f>密封条几何!I90</f>
        <v>0</v>
      </c>
      <c r="CI7" s="6">
        <f>密封条几何!I91</f>
        <v>0</v>
      </c>
      <c r="CJ7" s="6">
        <f>密封条几何!I92</f>
        <v>0</v>
      </c>
      <c r="CK7" s="6">
        <f>密封条几何!I93</f>
        <v>0</v>
      </c>
      <c r="CL7" s="6">
        <f>密封条几何!I94</f>
        <v>0</v>
      </c>
      <c r="CM7" s="6">
        <f>密封条几何!I95</f>
        <v>0</v>
      </c>
      <c r="CN7" s="6">
        <f>密封条几何!I96</f>
        <v>0</v>
      </c>
      <c r="CO7" s="6">
        <f>密封条几何!I97</f>
        <v>0</v>
      </c>
      <c r="CP7" s="6">
        <f>密封条几何!I98</f>
        <v>0</v>
      </c>
      <c r="CQ7" s="6">
        <f>密封条几何!I99</f>
        <v>0</v>
      </c>
      <c r="CR7" s="6">
        <f>密封条几何!I100</f>
        <v>0</v>
      </c>
      <c r="CS7" s="6">
        <f>密封条几何!I101</f>
        <v>0</v>
      </c>
      <c r="CT7" s="6">
        <f>密封条几何!I102</f>
        <v>0</v>
      </c>
      <c r="CU7" s="6">
        <f>密封条几何!I103</f>
        <v>0</v>
      </c>
      <c r="CV7" s="25">
        <f>密封条几何!I104</f>
        <v>0</v>
      </c>
    </row>
    <row r="8" spans="1:100">
      <c r="A8" s="5">
        <f>密封条几何!J5</f>
        <v>0</v>
      </c>
      <c r="B8" s="6">
        <f>密封条几何!J6</f>
        <v>0</v>
      </c>
      <c r="C8" s="6">
        <f>密封条几何!J7</f>
        <v>0</v>
      </c>
      <c r="D8" s="6">
        <f>密封条几何!J8</f>
        <v>0</v>
      </c>
      <c r="E8" s="6">
        <f>密封条几何!J9</f>
        <v>0</v>
      </c>
      <c r="F8" s="6">
        <f>密封条几何!J10</f>
        <v>0</v>
      </c>
      <c r="G8" s="6">
        <f>密封条几何!J11</f>
        <v>0</v>
      </c>
      <c r="H8" s="6">
        <f>密封条几何!J12</f>
        <v>0</v>
      </c>
      <c r="I8" s="6">
        <f>密封条几何!J13</f>
        <v>0</v>
      </c>
      <c r="J8" s="6">
        <f>密封条几何!J14</f>
        <v>0</v>
      </c>
      <c r="K8" s="6">
        <f>密封条几何!J15</f>
        <v>0</v>
      </c>
      <c r="L8" s="6">
        <f>密封条几何!J16</f>
        <v>0</v>
      </c>
      <c r="M8" s="6">
        <f>密封条几何!J17</f>
        <v>0</v>
      </c>
      <c r="N8" s="6">
        <f>密封条几何!J18</f>
        <v>0</v>
      </c>
      <c r="O8" s="6">
        <f>密封条几何!J19</f>
        <v>0</v>
      </c>
      <c r="P8" s="6">
        <f>密封条几何!J20</f>
        <v>0</v>
      </c>
      <c r="Q8" s="6">
        <f>密封条几何!J21</f>
        <v>0</v>
      </c>
      <c r="R8" s="6">
        <f>密封条几何!J22</f>
        <v>0</v>
      </c>
      <c r="S8" s="6">
        <f>密封条几何!J23</f>
        <v>0</v>
      </c>
      <c r="T8" s="6">
        <f>密封条几何!J24</f>
        <v>0</v>
      </c>
      <c r="U8" s="6">
        <f>密封条几何!J25</f>
        <v>0</v>
      </c>
      <c r="V8" s="6">
        <f>密封条几何!J26</f>
        <v>0</v>
      </c>
      <c r="W8" s="6">
        <f>密封条几何!J27</f>
        <v>0</v>
      </c>
      <c r="X8" s="6">
        <f>密封条几何!J28</f>
        <v>0</v>
      </c>
      <c r="Y8" s="6">
        <f>密封条几何!J29</f>
        <v>0</v>
      </c>
      <c r="Z8" s="6">
        <f>密封条几何!J30</f>
        <v>0</v>
      </c>
      <c r="AA8" s="6">
        <f>密封条几何!J31</f>
        <v>0</v>
      </c>
      <c r="AB8" s="6">
        <f>密封条几何!J32</f>
        <v>0</v>
      </c>
      <c r="AC8" s="6">
        <f>密封条几何!J33</f>
        <v>0</v>
      </c>
      <c r="AD8" s="6">
        <f>密封条几何!J34</f>
        <v>0</v>
      </c>
      <c r="AE8" s="6">
        <f>密封条几何!J35</f>
        <v>0</v>
      </c>
      <c r="AF8" s="6">
        <f>密封条几何!J36</f>
        <v>0</v>
      </c>
      <c r="AG8" s="6">
        <f>密封条几何!J37</f>
        <v>0</v>
      </c>
      <c r="AH8" s="6">
        <f>密封条几何!J38</f>
        <v>0</v>
      </c>
      <c r="AI8" s="6">
        <f>密封条几何!J39</f>
        <v>0</v>
      </c>
      <c r="AJ8" s="6">
        <f>密封条几何!J40</f>
        <v>0</v>
      </c>
      <c r="AK8" s="6">
        <f>密封条几何!J41</f>
        <v>0</v>
      </c>
      <c r="AL8" s="6">
        <f>密封条几何!J42</f>
        <v>0</v>
      </c>
      <c r="AM8" s="6">
        <f>密封条几何!J43</f>
        <v>0</v>
      </c>
      <c r="AN8" s="6">
        <f>密封条几何!J44</f>
        <v>0</v>
      </c>
      <c r="AO8" s="6">
        <f>密封条几何!J45</f>
        <v>0</v>
      </c>
      <c r="AP8" s="6">
        <f>密封条几何!J46</f>
        <v>0</v>
      </c>
      <c r="AQ8" s="6">
        <f>密封条几何!J47</f>
        <v>0</v>
      </c>
      <c r="AR8" s="6">
        <f>密封条几何!J48</f>
        <v>0</v>
      </c>
      <c r="AS8" s="6">
        <f>密封条几何!J49</f>
        <v>0</v>
      </c>
      <c r="AT8" s="6">
        <f>密封条几何!J50</f>
        <v>0</v>
      </c>
      <c r="AU8" s="6">
        <f>密封条几何!J51</f>
        <v>0</v>
      </c>
      <c r="AV8" s="6">
        <f>密封条几何!J52</f>
        <v>0</v>
      </c>
      <c r="AW8" s="6">
        <f>密封条几何!J53</f>
        <v>0</v>
      </c>
      <c r="AX8" s="6">
        <f>密封条几何!J54</f>
        <v>0</v>
      </c>
      <c r="AY8" s="6">
        <f>密封条几何!J55</f>
        <v>0</v>
      </c>
      <c r="AZ8" s="6">
        <f>密封条几何!J56</f>
        <v>0</v>
      </c>
      <c r="BA8" s="6">
        <f>密封条几何!J57</f>
        <v>0</v>
      </c>
      <c r="BB8" s="6">
        <f>密封条几何!J58</f>
        <v>0</v>
      </c>
      <c r="BC8" s="6">
        <f>密封条几何!J59</f>
        <v>0</v>
      </c>
      <c r="BD8" s="6">
        <f>密封条几何!J60</f>
        <v>0</v>
      </c>
      <c r="BE8" s="6">
        <f>密封条几何!J61</f>
        <v>0</v>
      </c>
      <c r="BF8" s="6">
        <f>密封条几何!J62</f>
        <v>0</v>
      </c>
      <c r="BG8" s="6">
        <f>密封条几何!J63</f>
        <v>0</v>
      </c>
      <c r="BH8" s="6">
        <f>密封条几何!J64</f>
        <v>0</v>
      </c>
      <c r="BI8" s="6">
        <f>密封条几何!J65</f>
        <v>0</v>
      </c>
      <c r="BJ8" s="6">
        <f>密封条几何!J66</f>
        <v>0</v>
      </c>
      <c r="BK8" s="6">
        <f>密封条几何!J67</f>
        <v>0</v>
      </c>
      <c r="BL8" s="6">
        <f>密封条几何!J68</f>
        <v>0</v>
      </c>
      <c r="BM8" s="6">
        <f>密封条几何!J69</f>
        <v>0</v>
      </c>
      <c r="BN8" s="6">
        <f>密封条几何!J70</f>
        <v>0</v>
      </c>
      <c r="BO8" s="6">
        <f>密封条几何!J71</f>
        <v>0</v>
      </c>
      <c r="BP8" s="6">
        <f>密封条几何!J72</f>
        <v>0</v>
      </c>
      <c r="BQ8" s="6">
        <f>密封条几何!J73</f>
        <v>0</v>
      </c>
      <c r="BR8" s="6">
        <f>密封条几何!J74</f>
        <v>0</v>
      </c>
      <c r="BS8" s="6">
        <f>密封条几何!J75</f>
        <v>0</v>
      </c>
      <c r="BT8" s="6">
        <f>密封条几何!J76</f>
        <v>0</v>
      </c>
      <c r="BU8" s="6">
        <f>密封条几何!J77</f>
        <v>0</v>
      </c>
      <c r="BV8" s="6">
        <f>密封条几何!J78</f>
        <v>0</v>
      </c>
      <c r="BW8" s="6">
        <f>密封条几何!J79</f>
        <v>0</v>
      </c>
      <c r="BX8" s="6">
        <f>密封条几何!J80</f>
        <v>0</v>
      </c>
      <c r="BY8" s="6">
        <f>密封条几何!J81</f>
        <v>0</v>
      </c>
      <c r="BZ8" s="6">
        <f>密封条几何!J82</f>
        <v>0</v>
      </c>
      <c r="CA8" s="6">
        <f>密封条几何!J83</f>
        <v>0</v>
      </c>
      <c r="CB8" s="6">
        <f>密封条几何!J84</f>
        <v>0</v>
      </c>
      <c r="CC8" s="6">
        <f>密封条几何!J85</f>
        <v>0</v>
      </c>
      <c r="CD8" s="6">
        <f>密封条几何!J86</f>
        <v>0</v>
      </c>
      <c r="CE8" s="6">
        <f>密封条几何!J87</f>
        <v>0</v>
      </c>
      <c r="CF8" s="6">
        <f>密封条几何!J88</f>
        <v>0</v>
      </c>
      <c r="CG8" s="6">
        <f>密封条几何!J89</f>
        <v>0</v>
      </c>
      <c r="CH8" s="6">
        <f>密封条几何!J90</f>
        <v>0</v>
      </c>
      <c r="CI8" s="6">
        <f>密封条几何!J91</f>
        <v>0</v>
      </c>
      <c r="CJ8" s="6">
        <f>密封条几何!J92</f>
        <v>0</v>
      </c>
      <c r="CK8" s="6">
        <f>密封条几何!J93</f>
        <v>0</v>
      </c>
      <c r="CL8" s="6">
        <f>密封条几何!J94</f>
        <v>0</v>
      </c>
      <c r="CM8" s="6">
        <f>密封条几何!J95</f>
        <v>0</v>
      </c>
      <c r="CN8" s="6">
        <f>密封条几何!J96</f>
        <v>0</v>
      </c>
      <c r="CO8" s="6">
        <f>密封条几何!J97</f>
        <v>0</v>
      </c>
      <c r="CP8" s="6">
        <f>密封条几何!J98</f>
        <v>0</v>
      </c>
      <c r="CQ8" s="6">
        <f>密封条几何!J99</f>
        <v>0</v>
      </c>
      <c r="CR8" s="6">
        <f>密封条几何!J100</f>
        <v>0</v>
      </c>
      <c r="CS8" s="6">
        <f>密封条几何!J101</f>
        <v>0</v>
      </c>
      <c r="CT8" s="6">
        <f>密封条几何!J102</f>
        <v>0</v>
      </c>
      <c r="CU8" s="6">
        <f>密封条几何!J103</f>
        <v>0</v>
      </c>
      <c r="CV8" s="25">
        <f>密封条几何!J104</f>
        <v>0</v>
      </c>
    </row>
    <row r="9" spans="1:100">
      <c r="A9" s="5">
        <f>密封条几何!K5</f>
        <v>0</v>
      </c>
      <c r="B9" s="6">
        <f>密封条几何!K6</f>
        <v>0</v>
      </c>
      <c r="C9" s="6">
        <f>密封条几何!K7</f>
        <v>0</v>
      </c>
      <c r="D9" s="6">
        <f>密封条几何!K8</f>
        <v>0</v>
      </c>
      <c r="E9" s="6">
        <f>密封条几何!K9</f>
        <v>0</v>
      </c>
      <c r="F9" s="6">
        <f>密封条几何!K10</f>
        <v>0</v>
      </c>
      <c r="G9" s="6">
        <f>密封条几何!K11</f>
        <v>0</v>
      </c>
      <c r="H9" s="6">
        <f>密封条几何!K12</f>
        <v>0</v>
      </c>
      <c r="I9" s="6">
        <f>密封条几何!K13</f>
        <v>0</v>
      </c>
      <c r="J9" s="6">
        <f>密封条几何!K14</f>
        <v>0</v>
      </c>
      <c r="K9" s="6">
        <f>密封条几何!K15</f>
        <v>0</v>
      </c>
      <c r="L9" s="6">
        <f>密封条几何!K16</f>
        <v>0</v>
      </c>
      <c r="M9" s="6">
        <f>密封条几何!K17</f>
        <v>0</v>
      </c>
      <c r="N9" s="6">
        <f>密封条几何!K18</f>
        <v>0</v>
      </c>
      <c r="O9" s="6">
        <f>密封条几何!K19</f>
        <v>0</v>
      </c>
      <c r="P9" s="6">
        <f>密封条几何!K20</f>
        <v>0</v>
      </c>
      <c r="Q9" s="6">
        <f>密封条几何!K21</f>
        <v>0</v>
      </c>
      <c r="R9" s="6">
        <f>密封条几何!K22</f>
        <v>0</v>
      </c>
      <c r="S9" s="6">
        <f>密封条几何!K23</f>
        <v>0</v>
      </c>
      <c r="T9" s="6">
        <f>密封条几何!K24</f>
        <v>0</v>
      </c>
      <c r="U9" s="6">
        <f>密封条几何!K25</f>
        <v>0</v>
      </c>
      <c r="V9" s="6">
        <f>密封条几何!K26</f>
        <v>0</v>
      </c>
      <c r="W9" s="6">
        <f>密封条几何!K27</f>
        <v>0</v>
      </c>
      <c r="X9" s="6">
        <f>密封条几何!K28</f>
        <v>0</v>
      </c>
      <c r="Y9" s="6">
        <f>密封条几何!K29</f>
        <v>0</v>
      </c>
      <c r="Z9" s="6">
        <f>密封条几何!K30</f>
        <v>0</v>
      </c>
      <c r="AA9" s="6">
        <f>密封条几何!K31</f>
        <v>0</v>
      </c>
      <c r="AB9" s="6">
        <f>密封条几何!K32</f>
        <v>0</v>
      </c>
      <c r="AC9" s="6">
        <f>密封条几何!K33</f>
        <v>0</v>
      </c>
      <c r="AD9" s="6">
        <f>密封条几何!K34</f>
        <v>0</v>
      </c>
      <c r="AE9" s="6">
        <f>密封条几何!K35</f>
        <v>0</v>
      </c>
      <c r="AF9" s="6">
        <f>密封条几何!K36</f>
        <v>0</v>
      </c>
      <c r="AG9" s="6">
        <f>密封条几何!K37</f>
        <v>0</v>
      </c>
      <c r="AH9" s="6">
        <f>密封条几何!K38</f>
        <v>0</v>
      </c>
      <c r="AI9" s="6">
        <f>密封条几何!K39</f>
        <v>0</v>
      </c>
      <c r="AJ9" s="6">
        <f>密封条几何!K40</f>
        <v>0</v>
      </c>
      <c r="AK9" s="6">
        <f>密封条几何!K41</f>
        <v>0</v>
      </c>
      <c r="AL9" s="6">
        <f>密封条几何!K42</f>
        <v>0</v>
      </c>
      <c r="AM9" s="6">
        <f>密封条几何!K43</f>
        <v>0</v>
      </c>
      <c r="AN9" s="6">
        <f>密封条几何!K44</f>
        <v>0</v>
      </c>
      <c r="AO9" s="6">
        <f>密封条几何!K45</f>
        <v>0</v>
      </c>
      <c r="AP9" s="6">
        <f>密封条几何!K46</f>
        <v>0</v>
      </c>
      <c r="AQ9" s="6">
        <f>密封条几何!K47</f>
        <v>0</v>
      </c>
      <c r="AR9" s="6">
        <f>密封条几何!K48</f>
        <v>0</v>
      </c>
      <c r="AS9" s="6">
        <f>密封条几何!K49</f>
        <v>0</v>
      </c>
      <c r="AT9" s="6">
        <f>密封条几何!K50</f>
        <v>0</v>
      </c>
      <c r="AU9" s="6">
        <f>密封条几何!K51</f>
        <v>0</v>
      </c>
      <c r="AV9" s="6">
        <f>密封条几何!K52</f>
        <v>0</v>
      </c>
      <c r="AW9" s="6">
        <f>密封条几何!K53</f>
        <v>0</v>
      </c>
      <c r="AX9" s="6">
        <f>密封条几何!K54</f>
        <v>0</v>
      </c>
      <c r="AY9" s="6">
        <f>密封条几何!K55</f>
        <v>0</v>
      </c>
      <c r="AZ9" s="6">
        <f>密封条几何!K56</f>
        <v>0</v>
      </c>
      <c r="BA9" s="6">
        <f>密封条几何!K57</f>
        <v>0</v>
      </c>
      <c r="BB9" s="6">
        <f>密封条几何!K58</f>
        <v>0</v>
      </c>
      <c r="BC9" s="6">
        <f>密封条几何!K59</f>
        <v>0</v>
      </c>
      <c r="BD9" s="6">
        <f>密封条几何!K60</f>
        <v>0</v>
      </c>
      <c r="BE9" s="6">
        <f>密封条几何!K61</f>
        <v>0</v>
      </c>
      <c r="BF9" s="6">
        <f>密封条几何!K62</f>
        <v>0</v>
      </c>
      <c r="BG9" s="6">
        <f>密封条几何!K63</f>
        <v>0</v>
      </c>
      <c r="BH9" s="6">
        <f>密封条几何!K64</f>
        <v>0</v>
      </c>
      <c r="BI9" s="6">
        <f>密封条几何!K65</f>
        <v>0</v>
      </c>
      <c r="BJ9" s="6">
        <f>密封条几何!K66</f>
        <v>0</v>
      </c>
      <c r="BK9" s="6">
        <f>密封条几何!K67</f>
        <v>0</v>
      </c>
      <c r="BL9" s="6">
        <f>密封条几何!K68</f>
        <v>0</v>
      </c>
      <c r="BM9" s="6">
        <f>密封条几何!K69</f>
        <v>0</v>
      </c>
      <c r="BN9" s="6">
        <f>密封条几何!K70</f>
        <v>0</v>
      </c>
      <c r="BO9" s="6">
        <f>密封条几何!K71</f>
        <v>0</v>
      </c>
      <c r="BP9" s="6">
        <f>密封条几何!K72</f>
        <v>0</v>
      </c>
      <c r="BQ9" s="6">
        <f>密封条几何!K73</f>
        <v>0</v>
      </c>
      <c r="BR9" s="6">
        <f>密封条几何!K74</f>
        <v>0</v>
      </c>
      <c r="BS9" s="6">
        <f>密封条几何!K75</f>
        <v>0</v>
      </c>
      <c r="BT9" s="6">
        <f>密封条几何!K76</f>
        <v>0</v>
      </c>
      <c r="BU9" s="6">
        <f>密封条几何!K77</f>
        <v>0</v>
      </c>
      <c r="BV9" s="6">
        <f>密封条几何!K78</f>
        <v>0</v>
      </c>
      <c r="BW9" s="6">
        <f>密封条几何!K79</f>
        <v>0</v>
      </c>
      <c r="BX9" s="6">
        <f>密封条几何!K80</f>
        <v>0</v>
      </c>
      <c r="BY9" s="6">
        <f>密封条几何!K81</f>
        <v>0</v>
      </c>
      <c r="BZ9" s="6">
        <f>密封条几何!K82</f>
        <v>0</v>
      </c>
      <c r="CA9" s="6">
        <f>密封条几何!K83</f>
        <v>0</v>
      </c>
      <c r="CB9" s="6">
        <f>密封条几何!K84</f>
        <v>0</v>
      </c>
      <c r="CC9" s="6">
        <f>密封条几何!K85</f>
        <v>0</v>
      </c>
      <c r="CD9" s="6">
        <f>密封条几何!K86</f>
        <v>0</v>
      </c>
      <c r="CE9" s="6">
        <f>密封条几何!K87</f>
        <v>0</v>
      </c>
      <c r="CF9" s="6">
        <f>密封条几何!K88</f>
        <v>0</v>
      </c>
      <c r="CG9" s="6">
        <f>密封条几何!K89</f>
        <v>0</v>
      </c>
      <c r="CH9" s="6">
        <f>密封条几何!K90</f>
        <v>0</v>
      </c>
      <c r="CI9" s="6">
        <f>密封条几何!K91</f>
        <v>0</v>
      </c>
      <c r="CJ9" s="6">
        <f>密封条几何!K92</f>
        <v>0</v>
      </c>
      <c r="CK9" s="6">
        <f>密封条几何!K93</f>
        <v>0</v>
      </c>
      <c r="CL9" s="6">
        <f>密封条几何!K94</f>
        <v>0</v>
      </c>
      <c r="CM9" s="6">
        <f>密封条几何!K95</f>
        <v>0</v>
      </c>
      <c r="CN9" s="6">
        <f>密封条几何!K96</f>
        <v>0</v>
      </c>
      <c r="CO9" s="6">
        <f>密封条几何!K97</f>
        <v>0</v>
      </c>
      <c r="CP9" s="6">
        <f>密封条几何!K98</f>
        <v>0</v>
      </c>
      <c r="CQ9" s="6">
        <f>密封条几何!K99</f>
        <v>0</v>
      </c>
      <c r="CR9" s="6">
        <f>密封条几何!K100</f>
        <v>0</v>
      </c>
      <c r="CS9" s="6">
        <f>密封条几何!K101</f>
        <v>0</v>
      </c>
      <c r="CT9" s="6">
        <f>密封条几何!K102</f>
        <v>0</v>
      </c>
      <c r="CU9" s="6">
        <f>密封条几何!K103</f>
        <v>0</v>
      </c>
      <c r="CV9" s="25">
        <f>密封条几何!K104</f>
        <v>0</v>
      </c>
    </row>
    <row r="10" spans="1:100">
      <c r="A10" s="5">
        <f>密封条几何!L5</f>
        <v>0</v>
      </c>
      <c r="B10" s="6">
        <f>密封条几何!L6</f>
        <v>0</v>
      </c>
      <c r="C10" s="6">
        <f>密封条几何!L7</f>
        <v>0</v>
      </c>
      <c r="D10" s="6">
        <f>密封条几何!L8</f>
        <v>0</v>
      </c>
      <c r="E10" s="6">
        <f>密封条几何!L9</f>
        <v>0</v>
      </c>
      <c r="F10" s="6">
        <f>密封条几何!L10</f>
        <v>0</v>
      </c>
      <c r="G10" s="6">
        <f>密封条几何!L11</f>
        <v>0</v>
      </c>
      <c r="H10" s="6">
        <f>密封条几何!L12</f>
        <v>0</v>
      </c>
      <c r="I10" s="6">
        <f>密封条几何!L13</f>
        <v>0</v>
      </c>
      <c r="J10" s="6">
        <f>密封条几何!L14</f>
        <v>0</v>
      </c>
      <c r="K10" s="6">
        <f>密封条几何!L15</f>
        <v>0</v>
      </c>
      <c r="L10" s="6">
        <f>密封条几何!L16</f>
        <v>0</v>
      </c>
      <c r="M10" s="6">
        <f>密封条几何!L17</f>
        <v>0</v>
      </c>
      <c r="N10" s="6">
        <f>密封条几何!L18</f>
        <v>0</v>
      </c>
      <c r="O10" s="6">
        <f>密封条几何!L19</f>
        <v>0</v>
      </c>
      <c r="P10" s="6">
        <f>密封条几何!L20</f>
        <v>0</v>
      </c>
      <c r="Q10" s="6">
        <f>密封条几何!L21</f>
        <v>0</v>
      </c>
      <c r="R10" s="6">
        <f>密封条几何!L22</f>
        <v>0</v>
      </c>
      <c r="S10" s="6">
        <f>密封条几何!L23</f>
        <v>0</v>
      </c>
      <c r="T10" s="6">
        <f>密封条几何!L24</f>
        <v>0</v>
      </c>
      <c r="U10" s="6">
        <f>密封条几何!L25</f>
        <v>0</v>
      </c>
      <c r="V10" s="6">
        <f>密封条几何!L26</f>
        <v>0</v>
      </c>
      <c r="W10" s="6">
        <f>密封条几何!L27</f>
        <v>0</v>
      </c>
      <c r="X10" s="6">
        <f>密封条几何!L28</f>
        <v>0</v>
      </c>
      <c r="Y10" s="6">
        <f>密封条几何!L29</f>
        <v>0</v>
      </c>
      <c r="Z10" s="6">
        <f>密封条几何!L30</f>
        <v>0</v>
      </c>
      <c r="AA10" s="6">
        <f>密封条几何!L31</f>
        <v>0</v>
      </c>
      <c r="AB10" s="6">
        <f>密封条几何!L32</f>
        <v>0</v>
      </c>
      <c r="AC10" s="6">
        <f>密封条几何!L33</f>
        <v>0</v>
      </c>
      <c r="AD10" s="6">
        <f>密封条几何!L34</f>
        <v>0</v>
      </c>
      <c r="AE10" s="6">
        <f>密封条几何!L35</f>
        <v>0</v>
      </c>
      <c r="AF10" s="6">
        <f>密封条几何!L36</f>
        <v>0</v>
      </c>
      <c r="AG10" s="6">
        <f>密封条几何!L37</f>
        <v>0</v>
      </c>
      <c r="AH10" s="6">
        <f>密封条几何!L38</f>
        <v>0</v>
      </c>
      <c r="AI10" s="6">
        <f>密封条几何!L39</f>
        <v>0</v>
      </c>
      <c r="AJ10" s="6">
        <f>密封条几何!L40</f>
        <v>0</v>
      </c>
      <c r="AK10" s="6">
        <f>密封条几何!L41</f>
        <v>0</v>
      </c>
      <c r="AL10" s="6">
        <f>密封条几何!L42</f>
        <v>0</v>
      </c>
      <c r="AM10" s="6">
        <f>密封条几何!L43</f>
        <v>0</v>
      </c>
      <c r="AN10" s="6">
        <f>密封条几何!L44</f>
        <v>0</v>
      </c>
      <c r="AO10" s="6">
        <f>密封条几何!L45</f>
        <v>0</v>
      </c>
      <c r="AP10" s="6">
        <f>密封条几何!L46</f>
        <v>0</v>
      </c>
      <c r="AQ10" s="6">
        <f>密封条几何!L47</f>
        <v>0</v>
      </c>
      <c r="AR10" s="6">
        <f>密封条几何!L48</f>
        <v>0</v>
      </c>
      <c r="AS10" s="6">
        <f>密封条几何!L49</f>
        <v>0</v>
      </c>
      <c r="AT10" s="6">
        <f>密封条几何!L50</f>
        <v>0</v>
      </c>
      <c r="AU10" s="6">
        <f>密封条几何!L51</f>
        <v>0</v>
      </c>
      <c r="AV10" s="6">
        <f>密封条几何!L52</f>
        <v>0</v>
      </c>
      <c r="AW10" s="6">
        <f>密封条几何!L53</f>
        <v>0</v>
      </c>
      <c r="AX10" s="6">
        <f>密封条几何!L54</f>
        <v>0</v>
      </c>
      <c r="AY10" s="6">
        <f>密封条几何!L55</f>
        <v>0</v>
      </c>
      <c r="AZ10" s="6">
        <f>密封条几何!L56</f>
        <v>0</v>
      </c>
      <c r="BA10" s="6">
        <f>密封条几何!L57</f>
        <v>0</v>
      </c>
      <c r="BB10" s="6">
        <f>密封条几何!L58</f>
        <v>0</v>
      </c>
      <c r="BC10" s="6">
        <f>密封条几何!L59</f>
        <v>0</v>
      </c>
      <c r="BD10" s="6">
        <f>密封条几何!L60</f>
        <v>0</v>
      </c>
      <c r="BE10" s="6">
        <f>密封条几何!L61</f>
        <v>0</v>
      </c>
      <c r="BF10" s="6">
        <f>密封条几何!L62</f>
        <v>0</v>
      </c>
      <c r="BG10" s="6">
        <f>密封条几何!L63</f>
        <v>0</v>
      </c>
      <c r="BH10" s="6">
        <f>密封条几何!L64</f>
        <v>0</v>
      </c>
      <c r="BI10" s="6">
        <f>密封条几何!L65</f>
        <v>0</v>
      </c>
      <c r="BJ10" s="6">
        <f>密封条几何!L66</f>
        <v>0</v>
      </c>
      <c r="BK10" s="6">
        <f>密封条几何!L67</f>
        <v>0</v>
      </c>
      <c r="BL10" s="6">
        <f>密封条几何!L68</f>
        <v>0</v>
      </c>
      <c r="BM10" s="6">
        <f>密封条几何!L69</f>
        <v>0</v>
      </c>
      <c r="BN10" s="6">
        <f>密封条几何!L70</f>
        <v>0</v>
      </c>
      <c r="BO10" s="6">
        <f>密封条几何!L71</f>
        <v>0</v>
      </c>
      <c r="BP10" s="6">
        <f>密封条几何!L72</f>
        <v>0</v>
      </c>
      <c r="BQ10" s="6">
        <f>密封条几何!L73</f>
        <v>0</v>
      </c>
      <c r="BR10" s="6">
        <f>密封条几何!L74</f>
        <v>0</v>
      </c>
      <c r="BS10" s="6">
        <f>密封条几何!L75</f>
        <v>0</v>
      </c>
      <c r="BT10" s="6">
        <f>密封条几何!L76</f>
        <v>0</v>
      </c>
      <c r="BU10" s="6">
        <f>密封条几何!L77</f>
        <v>0</v>
      </c>
      <c r="BV10" s="6">
        <f>密封条几何!L78</f>
        <v>0</v>
      </c>
      <c r="BW10" s="6">
        <f>密封条几何!L79</f>
        <v>0</v>
      </c>
      <c r="BX10" s="6">
        <f>密封条几何!L80</f>
        <v>0</v>
      </c>
      <c r="BY10" s="6">
        <f>密封条几何!L81</f>
        <v>0</v>
      </c>
      <c r="BZ10" s="6">
        <f>密封条几何!L82</f>
        <v>0</v>
      </c>
      <c r="CA10" s="6">
        <f>密封条几何!L83</f>
        <v>0</v>
      </c>
      <c r="CB10" s="6">
        <f>密封条几何!L84</f>
        <v>0</v>
      </c>
      <c r="CC10" s="6">
        <f>密封条几何!L85</f>
        <v>0</v>
      </c>
      <c r="CD10" s="6">
        <f>密封条几何!L86</f>
        <v>0</v>
      </c>
      <c r="CE10" s="6">
        <f>密封条几何!L87</f>
        <v>0</v>
      </c>
      <c r="CF10" s="6">
        <f>密封条几何!L88</f>
        <v>0</v>
      </c>
      <c r="CG10" s="6">
        <f>密封条几何!L89</f>
        <v>0</v>
      </c>
      <c r="CH10" s="6">
        <f>密封条几何!L90</f>
        <v>0</v>
      </c>
      <c r="CI10" s="6">
        <f>密封条几何!L91</f>
        <v>0</v>
      </c>
      <c r="CJ10" s="6">
        <f>密封条几何!L92</f>
        <v>0</v>
      </c>
      <c r="CK10" s="6">
        <f>密封条几何!L93</f>
        <v>0</v>
      </c>
      <c r="CL10" s="6">
        <f>密封条几何!L94</f>
        <v>0</v>
      </c>
      <c r="CM10" s="6">
        <f>密封条几何!L95</f>
        <v>0</v>
      </c>
      <c r="CN10" s="6">
        <f>密封条几何!L96</f>
        <v>0</v>
      </c>
      <c r="CO10" s="6">
        <f>密封条几何!L97</f>
        <v>0</v>
      </c>
      <c r="CP10" s="6">
        <f>密封条几何!L98</f>
        <v>0</v>
      </c>
      <c r="CQ10" s="6">
        <f>密封条几何!L99</f>
        <v>0</v>
      </c>
      <c r="CR10" s="6">
        <f>密封条几何!L100</f>
        <v>0</v>
      </c>
      <c r="CS10" s="6">
        <f>密封条几何!L101</f>
        <v>0</v>
      </c>
      <c r="CT10" s="6">
        <f>密封条几何!L102</f>
        <v>0</v>
      </c>
      <c r="CU10" s="6">
        <f>密封条几何!L103</f>
        <v>0</v>
      </c>
      <c r="CV10" s="25">
        <f>密封条几何!L104</f>
        <v>0</v>
      </c>
    </row>
    <row r="11" spans="1:100">
      <c r="A11" s="5">
        <f>密封条几何!M5</f>
        <v>0</v>
      </c>
      <c r="B11" s="6">
        <f>密封条几何!M6</f>
        <v>0</v>
      </c>
      <c r="C11" s="6">
        <f>密封条几何!M7</f>
        <v>0</v>
      </c>
      <c r="D11" s="6">
        <f>密封条几何!M8</f>
        <v>0</v>
      </c>
      <c r="E11" s="6">
        <f>密封条几何!M9</f>
        <v>0</v>
      </c>
      <c r="F11" s="6">
        <f>密封条几何!M10</f>
        <v>0</v>
      </c>
      <c r="G11" s="6">
        <f>密封条几何!M11</f>
        <v>0</v>
      </c>
      <c r="H11" s="6">
        <f>密封条几何!M12</f>
        <v>0</v>
      </c>
      <c r="I11" s="6">
        <f>密封条几何!M13</f>
        <v>0</v>
      </c>
      <c r="J11" s="6">
        <f>密封条几何!M14</f>
        <v>0</v>
      </c>
      <c r="K11" s="6">
        <f>密封条几何!M15</f>
        <v>0</v>
      </c>
      <c r="L11" s="6">
        <f>密封条几何!M16</f>
        <v>0</v>
      </c>
      <c r="M11" s="6">
        <f>密封条几何!M17</f>
        <v>0</v>
      </c>
      <c r="N11" s="6">
        <f>密封条几何!M18</f>
        <v>0</v>
      </c>
      <c r="O11" s="6">
        <f>密封条几何!M19</f>
        <v>0</v>
      </c>
      <c r="P11" s="6">
        <f>密封条几何!M20</f>
        <v>0</v>
      </c>
      <c r="Q11" s="6">
        <f>密封条几何!M21</f>
        <v>0</v>
      </c>
      <c r="R11" s="6">
        <f>密封条几何!M22</f>
        <v>0</v>
      </c>
      <c r="S11" s="6">
        <f>密封条几何!M23</f>
        <v>0</v>
      </c>
      <c r="T11" s="6">
        <f>密封条几何!M24</f>
        <v>0</v>
      </c>
      <c r="U11" s="6">
        <f>密封条几何!M25</f>
        <v>0</v>
      </c>
      <c r="V11" s="6">
        <f>密封条几何!M26</f>
        <v>0</v>
      </c>
      <c r="W11" s="6">
        <f>密封条几何!M27</f>
        <v>0</v>
      </c>
      <c r="X11" s="6">
        <f>密封条几何!M28</f>
        <v>0</v>
      </c>
      <c r="Y11" s="6">
        <f>密封条几何!M29</f>
        <v>0</v>
      </c>
      <c r="Z11" s="6">
        <f>密封条几何!M30</f>
        <v>0</v>
      </c>
      <c r="AA11" s="6">
        <f>密封条几何!M31</f>
        <v>0</v>
      </c>
      <c r="AB11" s="6">
        <f>密封条几何!M32</f>
        <v>0</v>
      </c>
      <c r="AC11" s="6">
        <f>密封条几何!M33</f>
        <v>0</v>
      </c>
      <c r="AD11" s="6">
        <f>密封条几何!M34</f>
        <v>0</v>
      </c>
      <c r="AE11" s="6">
        <f>密封条几何!M35</f>
        <v>0</v>
      </c>
      <c r="AF11" s="6">
        <f>密封条几何!M36</f>
        <v>0</v>
      </c>
      <c r="AG11" s="6">
        <f>密封条几何!M37</f>
        <v>0</v>
      </c>
      <c r="AH11" s="6">
        <f>密封条几何!M38</f>
        <v>0</v>
      </c>
      <c r="AI11" s="6">
        <f>密封条几何!M39</f>
        <v>0</v>
      </c>
      <c r="AJ11" s="6">
        <f>密封条几何!M40</f>
        <v>0</v>
      </c>
      <c r="AK11" s="6">
        <f>密封条几何!M41</f>
        <v>0</v>
      </c>
      <c r="AL11" s="6">
        <f>密封条几何!M42</f>
        <v>0</v>
      </c>
      <c r="AM11" s="6">
        <f>密封条几何!M43</f>
        <v>0</v>
      </c>
      <c r="AN11" s="6">
        <f>密封条几何!M44</f>
        <v>0</v>
      </c>
      <c r="AO11" s="6">
        <f>密封条几何!M45</f>
        <v>0</v>
      </c>
      <c r="AP11" s="6">
        <f>密封条几何!M46</f>
        <v>0</v>
      </c>
      <c r="AQ11" s="6">
        <f>密封条几何!M47</f>
        <v>0</v>
      </c>
      <c r="AR11" s="6">
        <f>密封条几何!M48</f>
        <v>0</v>
      </c>
      <c r="AS11" s="6">
        <f>密封条几何!M49</f>
        <v>0</v>
      </c>
      <c r="AT11" s="6">
        <f>密封条几何!M50</f>
        <v>0</v>
      </c>
      <c r="AU11" s="6">
        <f>密封条几何!M51</f>
        <v>0</v>
      </c>
      <c r="AV11" s="6">
        <f>密封条几何!M52</f>
        <v>0</v>
      </c>
      <c r="AW11" s="6">
        <f>密封条几何!M53</f>
        <v>0</v>
      </c>
      <c r="AX11" s="6">
        <f>密封条几何!M54</f>
        <v>0</v>
      </c>
      <c r="AY11" s="6">
        <f>密封条几何!M55</f>
        <v>0</v>
      </c>
      <c r="AZ11" s="6">
        <f>密封条几何!M56</f>
        <v>0</v>
      </c>
      <c r="BA11" s="6">
        <f>密封条几何!M57</f>
        <v>0</v>
      </c>
      <c r="BB11" s="6">
        <f>密封条几何!M58</f>
        <v>0</v>
      </c>
      <c r="BC11" s="6">
        <f>密封条几何!M59</f>
        <v>0</v>
      </c>
      <c r="BD11" s="6">
        <f>密封条几何!M60</f>
        <v>0</v>
      </c>
      <c r="BE11" s="6">
        <f>密封条几何!M61</f>
        <v>0</v>
      </c>
      <c r="BF11" s="6">
        <f>密封条几何!M62</f>
        <v>0</v>
      </c>
      <c r="BG11" s="6">
        <f>密封条几何!M63</f>
        <v>0</v>
      </c>
      <c r="BH11" s="6">
        <f>密封条几何!M64</f>
        <v>0</v>
      </c>
      <c r="BI11" s="6">
        <f>密封条几何!M65</f>
        <v>0</v>
      </c>
      <c r="BJ11" s="6">
        <f>密封条几何!M66</f>
        <v>0</v>
      </c>
      <c r="BK11" s="6">
        <f>密封条几何!M67</f>
        <v>0</v>
      </c>
      <c r="BL11" s="6">
        <f>密封条几何!M68</f>
        <v>0</v>
      </c>
      <c r="BM11" s="6">
        <f>密封条几何!M69</f>
        <v>0</v>
      </c>
      <c r="BN11" s="6">
        <f>密封条几何!M70</f>
        <v>0</v>
      </c>
      <c r="BO11" s="6">
        <f>密封条几何!M71</f>
        <v>0</v>
      </c>
      <c r="BP11" s="6">
        <f>密封条几何!M72</f>
        <v>0</v>
      </c>
      <c r="BQ11" s="6">
        <f>密封条几何!M73</f>
        <v>0</v>
      </c>
      <c r="BR11" s="6">
        <f>密封条几何!M74</f>
        <v>0</v>
      </c>
      <c r="BS11" s="6">
        <f>密封条几何!M75</f>
        <v>0</v>
      </c>
      <c r="BT11" s="6">
        <f>密封条几何!M76</f>
        <v>0</v>
      </c>
      <c r="BU11" s="6">
        <f>密封条几何!M77</f>
        <v>0</v>
      </c>
      <c r="BV11" s="6">
        <f>密封条几何!M78</f>
        <v>0</v>
      </c>
      <c r="BW11" s="6">
        <f>密封条几何!M79</f>
        <v>0</v>
      </c>
      <c r="BX11" s="6">
        <f>密封条几何!M80</f>
        <v>0</v>
      </c>
      <c r="BY11" s="6">
        <f>密封条几何!M81</f>
        <v>0</v>
      </c>
      <c r="BZ11" s="6">
        <f>密封条几何!M82</f>
        <v>0</v>
      </c>
      <c r="CA11" s="6">
        <f>密封条几何!M83</f>
        <v>0</v>
      </c>
      <c r="CB11" s="6">
        <f>密封条几何!M84</f>
        <v>0</v>
      </c>
      <c r="CC11" s="6">
        <f>密封条几何!M85</f>
        <v>0</v>
      </c>
      <c r="CD11" s="6">
        <f>密封条几何!M86</f>
        <v>0</v>
      </c>
      <c r="CE11" s="6">
        <f>密封条几何!M87</f>
        <v>0</v>
      </c>
      <c r="CF11" s="6">
        <f>密封条几何!M88</f>
        <v>0</v>
      </c>
      <c r="CG11" s="6">
        <f>密封条几何!M89</f>
        <v>0</v>
      </c>
      <c r="CH11" s="6">
        <f>密封条几何!M90</f>
        <v>0</v>
      </c>
      <c r="CI11" s="6">
        <f>密封条几何!M91</f>
        <v>0</v>
      </c>
      <c r="CJ11" s="6">
        <f>密封条几何!M92</f>
        <v>0</v>
      </c>
      <c r="CK11" s="6">
        <f>密封条几何!M93</f>
        <v>0</v>
      </c>
      <c r="CL11" s="6">
        <f>密封条几何!M94</f>
        <v>0</v>
      </c>
      <c r="CM11" s="6">
        <f>密封条几何!M95</f>
        <v>0</v>
      </c>
      <c r="CN11" s="6">
        <f>密封条几何!M96</f>
        <v>0</v>
      </c>
      <c r="CO11" s="6">
        <f>密封条几何!M97</f>
        <v>0</v>
      </c>
      <c r="CP11" s="6">
        <f>密封条几何!M98</f>
        <v>0</v>
      </c>
      <c r="CQ11" s="6">
        <f>密封条几何!M99</f>
        <v>0</v>
      </c>
      <c r="CR11" s="6">
        <f>密封条几何!M100</f>
        <v>0</v>
      </c>
      <c r="CS11" s="6">
        <f>密封条几何!M101</f>
        <v>0</v>
      </c>
      <c r="CT11" s="6">
        <f>密封条几何!M102</f>
        <v>0</v>
      </c>
      <c r="CU11" s="6">
        <f>密封条几何!M103</f>
        <v>0</v>
      </c>
      <c r="CV11" s="25">
        <f>密封条几何!M104</f>
        <v>0</v>
      </c>
    </row>
    <row r="12" spans="1:100">
      <c r="A12" s="5">
        <f>密封条几何!P5</f>
        <v>0</v>
      </c>
      <c r="B12" s="6">
        <f>密封条几何!P6</f>
        <v>0</v>
      </c>
      <c r="C12" s="6">
        <f>密封条几何!P7</f>
        <v>0</v>
      </c>
      <c r="D12" s="6">
        <f>密封条几何!P8</f>
        <v>0</v>
      </c>
      <c r="E12" s="6">
        <f>密封条几何!P9</f>
        <v>0</v>
      </c>
      <c r="F12" s="6">
        <f>密封条几何!P10</f>
        <v>0</v>
      </c>
      <c r="G12" s="6">
        <f>密封条几何!P11</f>
        <v>0</v>
      </c>
      <c r="H12" s="6">
        <f>密封条几何!P12</f>
        <v>0</v>
      </c>
      <c r="I12" s="6">
        <f>密封条几何!P13</f>
        <v>0</v>
      </c>
      <c r="J12" s="6">
        <f>密封条几何!P14</f>
        <v>0</v>
      </c>
      <c r="K12" s="6">
        <f>密封条几何!P15</f>
        <v>0</v>
      </c>
      <c r="L12" s="6">
        <f>密封条几何!P16</f>
        <v>0</v>
      </c>
      <c r="M12" s="6">
        <f>密封条几何!P17</f>
        <v>0</v>
      </c>
      <c r="N12" s="6">
        <f>密封条几何!P18</f>
        <v>0</v>
      </c>
      <c r="O12" s="6">
        <f>密封条几何!P19</f>
        <v>0</v>
      </c>
      <c r="P12" s="6">
        <f>密封条几何!P20</f>
        <v>0</v>
      </c>
      <c r="Q12" s="6">
        <f>密封条几何!P21</f>
        <v>0</v>
      </c>
      <c r="R12" s="6">
        <f>密封条几何!P22</f>
        <v>0</v>
      </c>
      <c r="S12" s="6">
        <f>密封条几何!P23</f>
        <v>0</v>
      </c>
      <c r="T12" s="6">
        <f>密封条几何!P24</f>
        <v>0</v>
      </c>
      <c r="U12" s="6">
        <f>密封条几何!P25</f>
        <v>0</v>
      </c>
      <c r="V12" s="6">
        <f>密封条几何!P26</f>
        <v>0</v>
      </c>
      <c r="W12" s="6">
        <f>密封条几何!P27</f>
        <v>0</v>
      </c>
      <c r="X12" s="6">
        <f>密封条几何!P28</f>
        <v>0</v>
      </c>
      <c r="Y12" s="6">
        <f>密封条几何!P29</f>
        <v>0</v>
      </c>
      <c r="Z12" s="6">
        <f>密封条几何!P30</f>
        <v>0</v>
      </c>
      <c r="AA12" s="6">
        <f>密封条几何!P31</f>
        <v>0</v>
      </c>
      <c r="AB12" s="6">
        <f>密封条几何!P32</f>
        <v>0</v>
      </c>
      <c r="AC12" s="6">
        <f>密封条几何!P33</f>
        <v>0</v>
      </c>
      <c r="AD12" s="6">
        <f>密封条几何!P34</f>
        <v>0</v>
      </c>
      <c r="AE12" s="6">
        <f>密封条几何!P35</f>
        <v>0</v>
      </c>
      <c r="AF12" s="6">
        <f>密封条几何!P36</f>
        <v>0</v>
      </c>
      <c r="AG12" s="6">
        <f>密封条几何!P37</f>
        <v>0</v>
      </c>
      <c r="AH12" s="6">
        <f>密封条几何!P38</f>
        <v>0</v>
      </c>
      <c r="AI12" s="6">
        <f>密封条几何!P39</f>
        <v>0</v>
      </c>
      <c r="AJ12" s="6">
        <f>密封条几何!P40</f>
        <v>0</v>
      </c>
      <c r="AK12" s="6">
        <f>密封条几何!P41</f>
        <v>0</v>
      </c>
      <c r="AL12" s="6">
        <f>密封条几何!P42</f>
        <v>0</v>
      </c>
      <c r="AM12" s="6">
        <f>密封条几何!P43</f>
        <v>0</v>
      </c>
      <c r="AN12" s="6">
        <f>密封条几何!P44</f>
        <v>0</v>
      </c>
      <c r="AO12" s="6">
        <f>密封条几何!P45</f>
        <v>0</v>
      </c>
      <c r="AP12" s="6">
        <f>密封条几何!P46</f>
        <v>0</v>
      </c>
      <c r="AQ12" s="6">
        <f>密封条几何!P47</f>
        <v>0</v>
      </c>
      <c r="AR12" s="6">
        <f>密封条几何!P48</f>
        <v>0</v>
      </c>
      <c r="AS12" s="6">
        <f>密封条几何!P49</f>
        <v>0</v>
      </c>
      <c r="AT12" s="6">
        <f>密封条几何!P50</f>
        <v>0</v>
      </c>
      <c r="AU12" s="6">
        <f>密封条几何!P51</f>
        <v>0</v>
      </c>
      <c r="AV12" s="6">
        <f>密封条几何!P52</f>
        <v>0</v>
      </c>
      <c r="AW12" s="6">
        <f>密封条几何!P53</f>
        <v>0</v>
      </c>
      <c r="AX12" s="6">
        <f>密封条几何!P54</f>
        <v>0</v>
      </c>
      <c r="AY12" s="6">
        <f>密封条几何!P55</f>
        <v>0</v>
      </c>
      <c r="AZ12" s="6">
        <f>密封条几何!P56</f>
        <v>0</v>
      </c>
      <c r="BA12" s="6">
        <f>密封条几何!P57</f>
        <v>0</v>
      </c>
      <c r="BB12" s="6">
        <f>密封条几何!P58</f>
        <v>0</v>
      </c>
      <c r="BC12" s="6">
        <f>密封条几何!P59</f>
        <v>0</v>
      </c>
      <c r="BD12" s="6">
        <f>密封条几何!P60</f>
        <v>0</v>
      </c>
      <c r="BE12" s="6">
        <f>密封条几何!P61</f>
        <v>0</v>
      </c>
      <c r="BF12" s="6">
        <f>密封条几何!P62</f>
        <v>0</v>
      </c>
      <c r="BG12" s="6">
        <f>密封条几何!P63</f>
        <v>0</v>
      </c>
      <c r="BH12" s="6">
        <f>密封条几何!P64</f>
        <v>0</v>
      </c>
      <c r="BI12" s="6">
        <f>密封条几何!P65</f>
        <v>0</v>
      </c>
      <c r="BJ12" s="6">
        <f>密封条几何!P66</f>
        <v>0</v>
      </c>
      <c r="BK12" s="6">
        <f>密封条几何!P67</f>
        <v>0</v>
      </c>
      <c r="BL12" s="6">
        <f>密封条几何!P68</f>
        <v>0</v>
      </c>
      <c r="BM12" s="6">
        <f>密封条几何!P69</f>
        <v>0</v>
      </c>
      <c r="BN12" s="6">
        <f>密封条几何!P70</f>
        <v>0</v>
      </c>
      <c r="BO12" s="6">
        <f>密封条几何!P71</f>
        <v>0</v>
      </c>
      <c r="BP12" s="6">
        <f>密封条几何!P72</f>
        <v>0</v>
      </c>
      <c r="BQ12" s="6">
        <f>密封条几何!P73</f>
        <v>0</v>
      </c>
      <c r="BR12" s="6">
        <f>密封条几何!P74</f>
        <v>0</v>
      </c>
      <c r="BS12" s="6">
        <f>密封条几何!P75</f>
        <v>0</v>
      </c>
      <c r="BT12" s="6">
        <f>密封条几何!P76</f>
        <v>0</v>
      </c>
      <c r="BU12" s="6">
        <f>密封条几何!P77</f>
        <v>0</v>
      </c>
      <c r="BV12" s="6">
        <f>密封条几何!P78</f>
        <v>0</v>
      </c>
      <c r="BW12" s="6">
        <f>密封条几何!P79</f>
        <v>0</v>
      </c>
      <c r="BX12" s="6">
        <f>密封条几何!P80</f>
        <v>0</v>
      </c>
      <c r="BY12" s="6">
        <f>密封条几何!P81</f>
        <v>0</v>
      </c>
      <c r="BZ12" s="6">
        <f>密封条几何!P82</f>
        <v>0</v>
      </c>
      <c r="CA12" s="6">
        <f>密封条几何!P83</f>
        <v>0</v>
      </c>
      <c r="CB12" s="6">
        <f>密封条几何!P84</f>
        <v>0</v>
      </c>
      <c r="CC12" s="6">
        <f>密封条几何!P85</f>
        <v>0</v>
      </c>
      <c r="CD12" s="6">
        <f>密封条几何!P86</f>
        <v>0</v>
      </c>
      <c r="CE12" s="6">
        <f>密封条几何!P87</f>
        <v>0</v>
      </c>
      <c r="CF12" s="6">
        <f>密封条几何!P88</f>
        <v>0</v>
      </c>
      <c r="CG12" s="6">
        <f>密封条几何!P89</f>
        <v>0</v>
      </c>
      <c r="CH12" s="6">
        <f>密封条几何!P90</f>
        <v>0</v>
      </c>
      <c r="CI12" s="6">
        <f>密封条几何!P91</f>
        <v>0</v>
      </c>
      <c r="CJ12" s="6">
        <f>密封条几何!P92</f>
        <v>0</v>
      </c>
      <c r="CK12" s="6">
        <f>密封条几何!P93</f>
        <v>0</v>
      </c>
      <c r="CL12" s="6">
        <f>密封条几何!P94</f>
        <v>0</v>
      </c>
      <c r="CM12" s="6">
        <f>密封条几何!P95</f>
        <v>0</v>
      </c>
      <c r="CN12" s="6">
        <f>密封条几何!P96</f>
        <v>0</v>
      </c>
      <c r="CO12" s="6">
        <f>密封条几何!P97</f>
        <v>0</v>
      </c>
      <c r="CP12" s="6">
        <f>密封条几何!P98</f>
        <v>0</v>
      </c>
      <c r="CQ12" s="6">
        <f>密封条几何!P99</f>
        <v>0</v>
      </c>
      <c r="CR12" s="6">
        <f>密封条几何!P100</f>
        <v>0</v>
      </c>
      <c r="CS12" s="6">
        <f>密封条几何!P101</f>
        <v>0</v>
      </c>
      <c r="CT12" s="6">
        <f>密封条几何!P102</f>
        <v>0</v>
      </c>
      <c r="CU12" s="6">
        <f>密封条几何!P103</f>
        <v>0</v>
      </c>
      <c r="CV12" s="25">
        <f>密封条几何!P104</f>
        <v>0</v>
      </c>
    </row>
    <row r="13" spans="1:100">
      <c r="A13" s="5">
        <f>密封条几何!Q5</f>
        <v>0</v>
      </c>
      <c r="B13" s="6">
        <f>密封条几何!Q6</f>
        <v>0</v>
      </c>
      <c r="C13" s="6">
        <f>密封条几何!Q7</f>
        <v>0</v>
      </c>
      <c r="D13" s="6">
        <f>密封条几何!Q8</f>
        <v>0</v>
      </c>
      <c r="E13" s="6">
        <f>密封条几何!Q9</f>
        <v>0</v>
      </c>
      <c r="F13" s="6">
        <f>密封条几何!Q10</f>
        <v>0</v>
      </c>
      <c r="G13" s="6">
        <f>密封条几何!Q11</f>
        <v>0</v>
      </c>
      <c r="H13" s="6">
        <f>密封条几何!Q12</f>
        <v>0</v>
      </c>
      <c r="I13" s="6">
        <f>密封条几何!Q13</f>
        <v>0</v>
      </c>
      <c r="J13" s="6">
        <f>密封条几何!Q14</f>
        <v>0</v>
      </c>
      <c r="K13" s="6">
        <f>密封条几何!Q15</f>
        <v>0</v>
      </c>
      <c r="L13" s="6">
        <f>密封条几何!Q16</f>
        <v>0</v>
      </c>
      <c r="M13" s="6">
        <f>密封条几何!Q17</f>
        <v>0</v>
      </c>
      <c r="N13" s="6">
        <f>密封条几何!Q18</f>
        <v>0</v>
      </c>
      <c r="O13" s="6">
        <f>密封条几何!Q19</f>
        <v>0</v>
      </c>
      <c r="P13" s="6">
        <f>密封条几何!Q20</f>
        <v>0</v>
      </c>
      <c r="Q13" s="6">
        <f>密封条几何!Q21</f>
        <v>0</v>
      </c>
      <c r="R13" s="6">
        <f>密封条几何!Q22</f>
        <v>0</v>
      </c>
      <c r="S13" s="6">
        <f>密封条几何!Q23</f>
        <v>0</v>
      </c>
      <c r="T13" s="6">
        <f>密封条几何!Q24</f>
        <v>0</v>
      </c>
      <c r="U13" s="6">
        <f>密封条几何!Q25</f>
        <v>0</v>
      </c>
      <c r="V13" s="6">
        <f>密封条几何!Q26</f>
        <v>0</v>
      </c>
      <c r="W13" s="6">
        <f>密封条几何!Q27</f>
        <v>0</v>
      </c>
      <c r="X13" s="6">
        <f>密封条几何!Q28</f>
        <v>0</v>
      </c>
      <c r="Y13" s="6">
        <f>密封条几何!Q29</f>
        <v>0</v>
      </c>
      <c r="Z13" s="6">
        <f>密封条几何!Q30</f>
        <v>0</v>
      </c>
      <c r="AA13" s="6">
        <f>密封条几何!Q31</f>
        <v>0</v>
      </c>
      <c r="AB13" s="6">
        <f>密封条几何!Q32</f>
        <v>0</v>
      </c>
      <c r="AC13" s="6">
        <f>密封条几何!Q33</f>
        <v>0</v>
      </c>
      <c r="AD13" s="6">
        <f>密封条几何!Q34</f>
        <v>0</v>
      </c>
      <c r="AE13" s="6">
        <f>密封条几何!Q35</f>
        <v>0</v>
      </c>
      <c r="AF13" s="6">
        <f>密封条几何!Q36</f>
        <v>0</v>
      </c>
      <c r="AG13" s="6">
        <f>密封条几何!Q37</f>
        <v>0</v>
      </c>
      <c r="AH13" s="6">
        <f>密封条几何!Q38</f>
        <v>0</v>
      </c>
      <c r="AI13" s="6">
        <f>密封条几何!Q39</f>
        <v>0</v>
      </c>
      <c r="AJ13" s="6">
        <f>密封条几何!Q40</f>
        <v>0</v>
      </c>
      <c r="AK13" s="6">
        <f>密封条几何!Q41</f>
        <v>0</v>
      </c>
      <c r="AL13" s="6">
        <f>密封条几何!Q42</f>
        <v>0</v>
      </c>
      <c r="AM13" s="6">
        <f>密封条几何!Q43</f>
        <v>0</v>
      </c>
      <c r="AN13" s="6">
        <f>密封条几何!Q44</f>
        <v>0</v>
      </c>
      <c r="AO13" s="6">
        <f>密封条几何!Q45</f>
        <v>0</v>
      </c>
      <c r="AP13" s="6">
        <f>密封条几何!Q46</f>
        <v>0</v>
      </c>
      <c r="AQ13" s="6">
        <f>密封条几何!Q47</f>
        <v>0</v>
      </c>
      <c r="AR13" s="6">
        <f>密封条几何!Q48</f>
        <v>0</v>
      </c>
      <c r="AS13" s="6">
        <f>密封条几何!Q49</f>
        <v>0</v>
      </c>
      <c r="AT13" s="6">
        <f>密封条几何!Q50</f>
        <v>0</v>
      </c>
      <c r="AU13" s="6">
        <f>密封条几何!Q51</f>
        <v>0</v>
      </c>
      <c r="AV13" s="6">
        <f>密封条几何!Q52</f>
        <v>0</v>
      </c>
      <c r="AW13" s="6">
        <f>密封条几何!Q53</f>
        <v>0</v>
      </c>
      <c r="AX13" s="6">
        <f>密封条几何!Q54</f>
        <v>0</v>
      </c>
      <c r="AY13" s="6">
        <f>密封条几何!Q55</f>
        <v>0</v>
      </c>
      <c r="AZ13" s="6">
        <f>密封条几何!Q56</f>
        <v>0</v>
      </c>
      <c r="BA13" s="6">
        <f>密封条几何!Q57</f>
        <v>0</v>
      </c>
      <c r="BB13" s="6">
        <f>密封条几何!Q58</f>
        <v>0</v>
      </c>
      <c r="BC13" s="6">
        <f>密封条几何!Q59</f>
        <v>0</v>
      </c>
      <c r="BD13" s="6">
        <f>密封条几何!Q60</f>
        <v>0</v>
      </c>
      <c r="BE13" s="6">
        <f>密封条几何!Q61</f>
        <v>0</v>
      </c>
      <c r="BF13" s="6">
        <f>密封条几何!Q62</f>
        <v>0</v>
      </c>
      <c r="BG13" s="6">
        <f>密封条几何!Q63</f>
        <v>0</v>
      </c>
      <c r="BH13" s="6">
        <f>密封条几何!Q64</f>
        <v>0</v>
      </c>
      <c r="BI13" s="6">
        <f>密封条几何!Q65</f>
        <v>0</v>
      </c>
      <c r="BJ13" s="6">
        <f>密封条几何!Q66</f>
        <v>0</v>
      </c>
      <c r="BK13" s="6">
        <f>密封条几何!Q67</f>
        <v>0</v>
      </c>
      <c r="BL13" s="6">
        <f>密封条几何!Q68</f>
        <v>0</v>
      </c>
      <c r="BM13" s="6">
        <f>密封条几何!Q69</f>
        <v>0</v>
      </c>
      <c r="BN13" s="6">
        <f>密封条几何!Q70</f>
        <v>0</v>
      </c>
      <c r="BO13" s="6">
        <f>密封条几何!Q71</f>
        <v>0</v>
      </c>
      <c r="BP13" s="6">
        <f>密封条几何!Q72</f>
        <v>0</v>
      </c>
      <c r="BQ13" s="6">
        <f>密封条几何!Q73</f>
        <v>0</v>
      </c>
      <c r="BR13" s="6">
        <f>密封条几何!Q74</f>
        <v>0</v>
      </c>
      <c r="BS13" s="6">
        <f>密封条几何!Q75</f>
        <v>0</v>
      </c>
      <c r="BT13" s="6">
        <f>密封条几何!Q76</f>
        <v>0</v>
      </c>
      <c r="BU13" s="6">
        <f>密封条几何!Q77</f>
        <v>0</v>
      </c>
      <c r="BV13" s="6">
        <f>密封条几何!Q78</f>
        <v>0</v>
      </c>
      <c r="BW13" s="6">
        <f>密封条几何!Q79</f>
        <v>0</v>
      </c>
      <c r="BX13" s="6">
        <f>密封条几何!Q80</f>
        <v>0</v>
      </c>
      <c r="BY13" s="6">
        <f>密封条几何!Q81</f>
        <v>0</v>
      </c>
      <c r="BZ13" s="6">
        <f>密封条几何!Q82</f>
        <v>0</v>
      </c>
      <c r="CA13" s="6">
        <f>密封条几何!Q83</f>
        <v>0</v>
      </c>
      <c r="CB13" s="6">
        <f>密封条几何!Q84</f>
        <v>0</v>
      </c>
      <c r="CC13" s="6">
        <f>密封条几何!Q85</f>
        <v>0</v>
      </c>
      <c r="CD13" s="6">
        <f>密封条几何!Q86</f>
        <v>0</v>
      </c>
      <c r="CE13" s="6">
        <f>密封条几何!Q87</f>
        <v>0</v>
      </c>
      <c r="CF13" s="6">
        <f>密封条几何!Q88</f>
        <v>0</v>
      </c>
      <c r="CG13" s="6">
        <f>密封条几何!Q89</f>
        <v>0</v>
      </c>
      <c r="CH13" s="6">
        <f>密封条几何!Q90</f>
        <v>0</v>
      </c>
      <c r="CI13" s="6">
        <f>密封条几何!Q91</f>
        <v>0</v>
      </c>
      <c r="CJ13" s="6">
        <f>密封条几何!Q92</f>
        <v>0</v>
      </c>
      <c r="CK13" s="6">
        <f>密封条几何!Q93</f>
        <v>0</v>
      </c>
      <c r="CL13" s="6">
        <f>密封条几何!Q94</f>
        <v>0</v>
      </c>
      <c r="CM13" s="6">
        <f>密封条几何!Q95</f>
        <v>0</v>
      </c>
      <c r="CN13" s="6">
        <f>密封条几何!Q96</f>
        <v>0</v>
      </c>
      <c r="CO13" s="6">
        <f>密封条几何!Q97</f>
        <v>0</v>
      </c>
      <c r="CP13" s="6">
        <f>密封条几何!Q98</f>
        <v>0</v>
      </c>
      <c r="CQ13" s="6">
        <f>密封条几何!Q99</f>
        <v>0</v>
      </c>
      <c r="CR13" s="6">
        <f>密封条几何!Q100</f>
        <v>0</v>
      </c>
      <c r="CS13" s="6">
        <f>密封条几何!Q101</f>
        <v>0</v>
      </c>
      <c r="CT13" s="6">
        <f>密封条几何!Q102</f>
        <v>0</v>
      </c>
      <c r="CU13" s="6">
        <f>密封条几何!Q103</f>
        <v>0</v>
      </c>
      <c r="CV13" s="25">
        <f>密封条几何!Q104</f>
        <v>0</v>
      </c>
    </row>
    <row r="14" spans="1:100">
      <c r="A14" s="5">
        <f>密封条几何!R5</f>
        <v>0</v>
      </c>
      <c r="B14" s="6">
        <f>密封条几何!R6</f>
        <v>0</v>
      </c>
      <c r="C14" s="6">
        <f>密封条几何!R7</f>
        <v>0</v>
      </c>
      <c r="D14" s="6">
        <f>密封条几何!R8</f>
        <v>0</v>
      </c>
      <c r="E14" s="6">
        <f>密封条几何!R9</f>
        <v>0</v>
      </c>
      <c r="F14" s="6">
        <f>密封条几何!R10</f>
        <v>0</v>
      </c>
      <c r="G14" s="6">
        <f>密封条几何!R11</f>
        <v>0</v>
      </c>
      <c r="H14" s="6">
        <f>密封条几何!R12</f>
        <v>0</v>
      </c>
      <c r="I14" s="6">
        <f>密封条几何!R13</f>
        <v>0</v>
      </c>
      <c r="J14" s="6">
        <f>密封条几何!R14</f>
        <v>0</v>
      </c>
      <c r="K14" s="6">
        <f>密封条几何!R15</f>
        <v>0</v>
      </c>
      <c r="L14" s="6">
        <f>密封条几何!R16</f>
        <v>0</v>
      </c>
      <c r="M14" s="6">
        <f>密封条几何!R17</f>
        <v>0</v>
      </c>
      <c r="N14" s="6">
        <f>密封条几何!R18</f>
        <v>0</v>
      </c>
      <c r="O14" s="6">
        <f>密封条几何!R19</f>
        <v>0</v>
      </c>
      <c r="P14" s="6">
        <f>密封条几何!R20</f>
        <v>0</v>
      </c>
      <c r="Q14" s="6">
        <f>密封条几何!R21</f>
        <v>0</v>
      </c>
      <c r="R14" s="6">
        <f>密封条几何!R22</f>
        <v>0</v>
      </c>
      <c r="S14" s="6">
        <f>密封条几何!R23</f>
        <v>0</v>
      </c>
      <c r="T14" s="6">
        <f>密封条几何!R24</f>
        <v>0</v>
      </c>
      <c r="U14" s="6">
        <f>密封条几何!R25</f>
        <v>0</v>
      </c>
      <c r="V14" s="6">
        <f>密封条几何!R26</f>
        <v>0</v>
      </c>
      <c r="W14" s="6">
        <f>密封条几何!R27</f>
        <v>0</v>
      </c>
      <c r="X14" s="6">
        <f>密封条几何!R28</f>
        <v>0</v>
      </c>
      <c r="Y14" s="6">
        <f>密封条几何!R29</f>
        <v>0</v>
      </c>
      <c r="Z14" s="6">
        <f>密封条几何!R30</f>
        <v>0</v>
      </c>
      <c r="AA14" s="6">
        <f>密封条几何!R31</f>
        <v>0</v>
      </c>
      <c r="AB14" s="6">
        <f>密封条几何!R32</f>
        <v>0</v>
      </c>
      <c r="AC14" s="6">
        <f>密封条几何!R33</f>
        <v>0</v>
      </c>
      <c r="AD14" s="6">
        <f>密封条几何!R34</f>
        <v>0</v>
      </c>
      <c r="AE14" s="6">
        <f>密封条几何!R35</f>
        <v>0</v>
      </c>
      <c r="AF14" s="6">
        <f>密封条几何!R36</f>
        <v>0</v>
      </c>
      <c r="AG14" s="6">
        <f>密封条几何!R37</f>
        <v>0</v>
      </c>
      <c r="AH14" s="6">
        <f>密封条几何!R38</f>
        <v>0</v>
      </c>
      <c r="AI14" s="6">
        <f>密封条几何!R39</f>
        <v>0</v>
      </c>
      <c r="AJ14" s="6">
        <f>密封条几何!R40</f>
        <v>0</v>
      </c>
      <c r="AK14" s="6">
        <f>密封条几何!R41</f>
        <v>0</v>
      </c>
      <c r="AL14" s="6">
        <f>密封条几何!R42</f>
        <v>0</v>
      </c>
      <c r="AM14" s="6">
        <f>密封条几何!R43</f>
        <v>0</v>
      </c>
      <c r="AN14" s="6">
        <f>密封条几何!R44</f>
        <v>0</v>
      </c>
      <c r="AO14" s="6">
        <f>密封条几何!R45</f>
        <v>0</v>
      </c>
      <c r="AP14" s="6">
        <f>密封条几何!R46</f>
        <v>0</v>
      </c>
      <c r="AQ14" s="6">
        <f>密封条几何!R47</f>
        <v>0</v>
      </c>
      <c r="AR14" s="6">
        <f>密封条几何!R48</f>
        <v>0</v>
      </c>
      <c r="AS14" s="6">
        <f>密封条几何!R49</f>
        <v>0</v>
      </c>
      <c r="AT14" s="6">
        <f>密封条几何!R50</f>
        <v>0</v>
      </c>
      <c r="AU14" s="6">
        <f>密封条几何!R51</f>
        <v>0</v>
      </c>
      <c r="AV14" s="6">
        <f>密封条几何!R52</f>
        <v>0</v>
      </c>
      <c r="AW14" s="6">
        <f>密封条几何!R53</f>
        <v>0</v>
      </c>
      <c r="AX14" s="6">
        <f>密封条几何!R54</f>
        <v>0</v>
      </c>
      <c r="AY14" s="6">
        <f>密封条几何!R55</f>
        <v>0</v>
      </c>
      <c r="AZ14" s="6">
        <f>密封条几何!R56</f>
        <v>0</v>
      </c>
      <c r="BA14" s="6">
        <f>密封条几何!R57</f>
        <v>0</v>
      </c>
      <c r="BB14" s="6">
        <f>密封条几何!R58</f>
        <v>0</v>
      </c>
      <c r="BC14" s="6">
        <f>密封条几何!R59</f>
        <v>0</v>
      </c>
      <c r="BD14" s="6">
        <f>密封条几何!R60</f>
        <v>0</v>
      </c>
      <c r="BE14" s="6">
        <f>密封条几何!R61</f>
        <v>0</v>
      </c>
      <c r="BF14" s="6">
        <f>密封条几何!R62</f>
        <v>0</v>
      </c>
      <c r="BG14" s="6">
        <f>密封条几何!R63</f>
        <v>0</v>
      </c>
      <c r="BH14" s="6">
        <f>密封条几何!R64</f>
        <v>0</v>
      </c>
      <c r="BI14" s="6">
        <f>密封条几何!R65</f>
        <v>0</v>
      </c>
      <c r="BJ14" s="6">
        <f>密封条几何!R66</f>
        <v>0</v>
      </c>
      <c r="BK14" s="6">
        <f>密封条几何!R67</f>
        <v>0</v>
      </c>
      <c r="BL14" s="6">
        <f>密封条几何!R68</f>
        <v>0</v>
      </c>
      <c r="BM14" s="6">
        <f>密封条几何!R69</f>
        <v>0</v>
      </c>
      <c r="BN14" s="6">
        <f>密封条几何!R70</f>
        <v>0</v>
      </c>
      <c r="BO14" s="6">
        <f>密封条几何!R71</f>
        <v>0</v>
      </c>
      <c r="BP14" s="6">
        <f>密封条几何!R72</f>
        <v>0</v>
      </c>
      <c r="BQ14" s="6">
        <f>密封条几何!R73</f>
        <v>0</v>
      </c>
      <c r="BR14" s="6">
        <f>密封条几何!R74</f>
        <v>0</v>
      </c>
      <c r="BS14" s="6">
        <f>密封条几何!R75</f>
        <v>0</v>
      </c>
      <c r="BT14" s="6">
        <f>密封条几何!R76</f>
        <v>0</v>
      </c>
      <c r="BU14" s="6">
        <f>密封条几何!R77</f>
        <v>0</v>
      </c>
      <c r="BV14" s="6">
        <f>密封条几何!R78</f>
        <v>0</v>
      </c>
      <c r="BW14" s="6">
        <f>密封条几何!R79</f>
        <v>0</v>
      </c>
      <c r="BX14" s="6">
        <f>密封条几何!R80</f>
        <v>0</v>
      </c>
      <c r="BY14" s="6">
        <f>密封条几何!R81</f>
        <v>0</v>
      </c>
      <c r="BZ14" s="6">
        <f>密封条几何!R82</f>
        <v>0</v>
      </c>
      <c r="CA14" s="6">
        <f>密封条几何!R83</f>
        <v>0</v>
      </c>
      <c r="CB14" s="6">
        <f>密封条几何!R84</f>
        <v>0</v>
      </c>
      <c r="CC14" s="6">
        <f>密封条几何!R85</f>
        <v>0</v>
      </c>
      <c r="CD14" s="6">
        <f>密封条几何!R86</f>
        <v>0</v>
      </c>
      <c r="CE14" s="6">
        <f>密封条几何!R87</f>
        <v>0</v>
      </c>
      <c r="CF14" s="6">
        <f>密封条几何!R88</f>
        <v>0</v>
      </c>
      <c r="CG14" s="6">
        <f>密封条几何!R89</f>
        <v>0</v>
      </c>
      <c r="CH14" s="6">
        <f>密封条几何!R90</f>
        <v>0</v>
      </c>
      <c r="CI14" s="6">
        <f>密封条几何!R91</f>
        <v>0</v>
      </c>
      <c r="CJ14" s="6">
        <f>密封条几何!R92</f>
        <v>0</v>
      </c>
      <c r="CK14" s="6">
        <f>密封条几何!R93</f>
        <v>0</v>
      </c>
      <c r="CL14" s="6">
        <f>密封条几何!R94</f>
        <v>0</v>
      </c>
      <c r="CM14" s="6">
        <f>密封条几何!R95</f>
        <v>0</v>
      </c>
      <c r="CN14" s="6">
        <f>密封条几何!R96</f>
        <v>0</v>
      </c>
      <c r="CO14" s="6">
        <f>密封条几何!R97</f>
        <v>0</v>
      </c>
      <c r="CP14" s="6">
        <f>密封条几何!R98</f>
        <v>0</v>
      </c>
      <c r="CQ14" s="6">
        <f>密封条几何!R99</f>
        <v>0</v>
      </c>
      <c r="CR14" s="6">
        <f>密封条几何!R100</f>
        <v>0</v>
      </c>
      <c r="CS14" s="6">
        <f>密封条几何!R101</f>
        <v>0</v>
      </c>
      <c r="CT14" s="6">
        <f>密封条几何!R102</f>
        <v>0</v>
      </c>
      <c r="CU14" s="6">
        <f>密封条几何!R103</f>
        <v>0</v>
      </c>
      <c r="CV14" s="25">
        <f>密封条几何!R104</f>
        <v>0</v>
      </c>
    </row>
    <row r="15" spans="1:100">
      <c r="A15" s="5">
        <f>密封条几何!S5</f>
        <v>0</v>
      </c>
      <c r="B15" s="6">
        <f>密封条几何!S6</f>
        <v>0</v>
      </c>
      <c r="C15" s="6">
        <f>密封条几何!S7</f>
        <v>0</v>
      </c>
      <c r="D15" s="6">
        <f>密封条几何!S8</f>
        <v>0</v>
      </c>
      <c r="E15" s="6">
        <f>密封条几何!S9</f>
        <v>0</v>
      </c>
      <c r="F15" s="6">
        <f>密封条几何!S10</f>
        <v>0</v>
      </c>
      <c r="G15" s="6">
        <f>密封条几何!S11</f>
        <v>0</v>
      </c>
      <c r="H15" s="6">
        <f>密封条几何!S12</f>
        <v>0</v>
      </c>
      <c r="I15" s="6">
        <f>密封条几何!S13</f>
        <v>0</v>
      </c>
      <c r="J15" s="6">
        <f>密封条几何!S14</f>
        <v>0</v>
      </c>
      <c r="K15" s="6">
        <f>密封条几何!S15</f>
        <v>0</v>
      </c>
      <c r="L15" s="6">
        <f>密封条几何!S16</f>
        <v>0</v>
      </c>
      <c r="M15" s="6">
        <f>密封条几何!S17</f>
        <v>0</v>
      </c>
      <c r="N15" s="6">
        <f>密封条几何!S18</f>
        <v>0</v>
      </c>
      <c r="O15" s="6">
        <f>密封条几何!S19</f>
        <v>0</v>
      </c>
      <c r="P15" s="6">
        <f>密封条几何!S20</f>
        <v>0</v>
      </c>
      <c r="Q15" s="6">
        <f>密封条几何!S21</f>
        <v>0</v>
      </c>
      <c r="R15" s="6">
        <f>密封条几何!S22</f>
        <v>0</v>
      </c>
      <c r="S15" s="6">
        <f>密封条几何!S23</f>
        <v>0</v>
      </c>
      <c r="T15" s="6">
        <f>密封条几何!S24</f>
        <v>0</v>
      </c>
      <c r="U15" s="6">
        <f>密封条几何!S25</f>
        <v>0</v>
      </c>
      <c r="V15" s="6">
        <f>密封条几何!S26</f>
        <v>0</v>
      </c>
      <c r="W15" s="6">
        <f>密封条几何!S27</f>
        <v>0</v>
      </c>
      <c r="X15" s="6">
        <f>密封条几何!S28</f>
        <v>0</v>
      </c>
      <c r="Y15" s="6">
        <f>密封条几何!S29</f>
        <v>0</v>
      </c>
      <c r="Z15" s="6">
        <f>密封条几何!S30</f>
        <v>0</v>
      </c>
      <c r="AA15" s="6">
        <f>密封条几何!S31</f>
        <v>0</v>
      </c>
      <c r="AB15" s="6">
        <f>密封条几何!S32</f>
        <v>0</v>
      </c>
      <c r="AC15" s="6">
        <f>密封条几何!S33</f>
        <v>0</v>
      </c>
      <c r="AD15" s="6">
        <f>密封条几何!S34</f>
        <v>0</v>
      </c>
      <c r="AE15" s="6">
        <f>密封条几何!S35</f>
        <v>0</v>
      </c>
      <c r="AF15" s="6">
        <f>密封条几何!S36</f>
        <v>0</v>
      </c>
      <c r="AG15" s="6">
        <f>密封条几何!S37</f>
        <v>0</v>
      </c>
      <c r="AH15" s="6">
        <f>密封条几何!S38</f>
        <v>0</v>
      </c>
      <c r="AI15" s="6">
        <f>密封条几何!S39</f>
        <v>0</v>
      </c>
      <c r="AJ15" s="6">
        <f>密封条几何!S40</f>
        <v>0</v>
      </c>
      <c r="AK15" s="6">
        <f>密封条几何!S41</f>
        <v>0</v>
      </c>
      <c r="AL15" s="6">
        <f>密封条几何!S42</f>
        <v>0</v>
      </c>
      <c r="AM15" s="6">
        <f>密封条几何!S43</f>
        <v>0</v>
      </c>
      <c r="AN15" s="6">
        <f>密封条几何!S44</f>
        <v>0</v>
      </c>
      <c r="AO15" s="6">
        <f>密封条几何!S45</f>
        <v>0</v>
      </c>
      <c r="AP15" s="6">
        <f>密封条几何!S46</f>
        <v>0</v>
      </c>
      <c r="AQ15" s="6">
        <f>密封条几何!S47</f>
        <v>0</v>
      </c>
      <c r="AR15" s="6">
        <f>密封条几何!S48</f>
        <v>0</v>
      </c>
      <c r="AS15" s="6">
        <f>密封条几何!S49</f>
        <v>0</v>
      </c>
      <c r="AT15" s="6">
        <f>密封条几何!S50</f>
        <v>0</v>
      </c>
      <c r="AU15" s="6">
        <f>密封条几何!S51</f>
        <v>0</v>
      </c>
      <c r="AV15" s="6">
        <f>密封条几何!S52</f>
        <v>0</v>
      </c>
      <c r="AW15" s="6">
        <f>密封条几何!S53</f>
        <v>0</v>
      </c>
      <c r="AX15" s="6">
        <f>密封条几何!S54</f>
        <v>0</v>
      </c>
      <c r="AY15" s="6">
        <f>密封条几何!S55</f>
        <v>0</v>
      </c>
      <c r="AZ15" s="6">
        <f>密封条几何!S56</f>
        <v>0</v>
      </c>
      <c r="BA15" s="6">
        <f>密封条几何!S57</f>
        <v>0</v>
      </c>
      <c r="BB15" s="6">
        <f>密封条几何!S58</f>
        <v>0</v>
      </c>
      <c r="BC15" s="6">
        <f>密封条几何!S59</f>
        <v>0</v>
      </c>
      <c r="BD15" s="6">
        <f>密封条几何!S60</f>
        <v>0</v>
      </c>
      <c r="BE15" s="6">
        <f>密封条几何!S61</f>
        <v>0</v>
      </c>
      <c r="BF15" s="6">
        <f>密封条几何!S62</f>
        <v>0</v>
      </c>
      <c r="BG15" s="6">
        <f>密封条几何!S63</f>
        <v>0</v>
      </c>
      <c r="BH15" s="6">
        <f>密封条几何!S64</f>
        <v>0</v>
      </c>
      <c r="BI15" s="6">
        <f>密封条几何!S65</f>
        <v>0</v>
      </c>
      <c r="BJ15" s="6">
        <f>密封条几何!S66</f>
        <v>0</v>
      </c>
      <c r="BK15" s="6">
        <f>密封条几何!S67</f>
        <v>0</v>
      </c>
      <c r="BL15" s="6">
        <f>密封条几何!S68</f>
        <v>0</v>
      </c>
      <c r="BM15" s="6">
        <f>密封条几何!S69</f>
        <v>0</v>
      </c>
      <c r="BN15" s="6">
        <f>密封条几何!S70</f>
        <v>0</v>
      </c>
      <c r="BO15" s="6">
        <f>密封条几何!S71</f>
        <v>0</v>
      </c>
      <c r="BP15" s="6">
        <f>密封条几何!S72</f>
        <v>0</v>
      </c>
      <c r="BQ15" s="6">
        <f>密封条几何!S73</f>
        <v>0</v>
      </c>
      <c r="BR15" s="6">
        <f>密封条几何!S74</f>
        <v>0</v>
      </c>
      <c r="BS15" s="6">
        <f>密封条几何!S75</f>
        <v>0</v>
      </c>
      <c r="BT15" s="6">
        <f>密封条几何!S76</f>
        <v>0</v>
      </c>
      <c r="BU15" s="6">
        <f>密封条几何!S77</f>
        <v>0</v>
      </c>
      <c r="BV15" s="6">
        <f>密封条几何!S78</f>
        <v>0</v>
      </c>
      <c r="BW15" s="6">
        <f>密封条几何!S79</f>
        <v>0</v>
      </c>
      <c r="BX15" s="6">
        <f>密封条几何!S80</f>
        <v>0</v>
      </c>
      <c r="BY15" s="6">
        <f>密封条几何!S81</f>
        <v>0</v>
      </c>
      <c r="BZ15" s="6">
        <f>密封条几何!S82</f>
        <v>0</v>
      </c>
      <c r="CA15" s="6">
        <f>密封条几何!S83</f>
        <v>0</v>
      </c>
      <c r="CB15" s="6">
        <f>密封条几何!S84</f>
        <v>0</v>
      </c>
      <c r="CC15" s="6">
        <f>密封条几何!S85</f>
        <v>0</v>
      </c>
      <c r="CD15" s="6">
        <f>密封条几何!S86</f>
        <v>0</v>
      </c>
      <c r="CE15" s="6">
        <f>密封条几何!S87</f>
        <v>0</v>
      </c>
      <c r="CF15" s="6">
        <f>密封条几何!S88</f>
        <v>0</v>
      </c>
      <c r="CG15" s="6">
        <f>密封条几何!S89</f>
        <v>0</v>
      </c>
      <c r="CH15" s="6">
        <f>密封条几何!S90</f>
        <v>0</v>
      </c>
      <c r="CI15" s="6">
        <f>密封条几何!S91</f>
        <v>0</v>
      </c>
      <c r="CJ15" s="6">
        <f>密封条几何!S92</f>
        <v>0</v>
      </c>
      <c r="CK15" s="6">
        <f>密封条几何!S93</f>
        <v>0</v>
      </c>
      <c r="CL15" s="6">
        <f>密封条几何!S94</f>
        <v>0</v>
      </c>
      <c r="CM15" s="6">
        <f>密封条几何!S95</f>
        <v>0</v>
      </c>
      <c r="CN15" s="6">
        <f>密封条几何!S96</f>
        <v>0</v>
      </c>
      <c r="CO15" s="6">
        <f>密封条几何!S97</f>
        <v>0</v>
      </c>
      <c r="CP15" s="6">
        <f>密封条几何!S98</f>
        <v>0</v>
      </c>
      <c r="CQ15" s="6">
        <f>密封条几何!S99</f>
        <v>0</v>
      </c>
      <c r="CR15" s="6">
        <f>密封条几何!S100</f>
        <v>0</v>
      </c>
      <c r="CS15" s="6">
        <f>密封条几何!S101</f>
        <v>0</v>
      </c>
      <c r="CT15" s="6">
        <f>密封条几何!S102</f>
        <v>0</v>
      </c>
      <c r="CU15" s="6">
        <f>密封条几何!S103</f>
        <v>0</v>
      </c>
      <c r="CV15" s="25">
        <f>密封条几何!S104</f>
        <v>0</v>
      </c>
    </row>
    <row r="16" spans="1:100">
      <c r="A16" s="5">
        <f>密封条几何!T5</f>
        <v>0</v>
      </c>
      <c r="B16" s="6">
        <f>密封条几何!T6</f>
        <v>0</v>
      </c>
      <c r="C16" s="6">
        <f>密封条几何!T7</f>
        <v>0</v>
      </c>
      <c r="D16" s="6">
        <f>密封条几何!T8</f>
        <v>0</v>
      </c>
      <c r="E16" s="6">
        <f>密封条几何!T9</f>
        <v>0</v>
      </c>
      <c r="F16" s="6">
        <f>密封条几何!T10</f>
        <v>0</v>
      </c>
      <c r="G16" s="6">
        <f>密封条几何!T11</f>
        <v>0</v>
      </c>
      <c r="H16" s="6">
        <f>密封条几何!T12</f>
        <v>0</v>
      </c>
      <c r="I16" s="6">
        <f>密封条几何!T13</f>
        <v>0</v>
      </c>
      <c r="J16" s="6">
        <f>密封条几何!T14</f>
        <v>0</v>
      </c>
      <c r="K16" s="6">
        <f>密封条几何!T15</f>
        <v>0</v>
      </c>
      <c r="L16" s="6">
        <f>密封条几何!T16</f>
        <v>0</v>
      </c>
      <c r="M16" s="6">
        <f>密封条几何!T17</f>
        <v>0</v>
      </c>
      <c r="N16" s="6">
        <f>密封条几何!T18</f>
        <v>0</v>
      </c>
      <c r="O16" s="6">
        <f>密封条几何!T19</f>
        <v>0</v>
      </c>
      <c r="P16" s="6">
        <f>密封条几何!T20</f>
        <v>0</v>
      </c>
      <c r="Q16" s="6">
        <f>密封条几何!T21</f>
        <v>0</v>
      </c>
      <c r="R16" s="6">
        <f>密封条几何!T22</f>
        <v>0</v>
      </c>
      <c r="S16" s="6">
        <f>密封条几何!T23</f>
        <v>0</v>
      </c>
      <c r="T16" s="6">
        <f>密封条几何!T24</f>
        <v>0</v>
      </c>
      <c r="U16" s="6">
        <f>密封条几何!T25</f>
        <v>0</v>
      </c>
      <c r="V16" s="6">
        <f>密封条几何!T26</f>
        <v>0</v>
      </c>
      <c r="W16" s="6">
        <f>密封条几何!T27</f>
        <v>0</v>
      </c>
      <c r="X16" s="6">
        <f>密封条几何!T28</f>
        <v>0</v>
      </c>
      <c r="Y16" s="6">
        <f>密封条几何!T29</f>
        <v>0</v>
      </c>
      <c r="Z16" s="6">
        <f>密封条几何!T30</f>
        <v>0</v>
      </c>
      <c r="AA16" s="6">
        <f>密封条几何!T31</f>
        <v>0</v>
      </c>
      <c r="AB16" s="6">
        <f>密封条几何!T32</f>
        <v>0</v>
      </c>
      <c r="AC16" s="6">
        <f>密封条几何!T33</f>
        <v>0</v>
      </c>
      <c r="AD16" s="6">
        <f>密封条几何!T34</f>
        <v>0</v>
      </c>
      <c r="AE16" s="6">
        <f>密封条几何!T35</f>
        <v>0</v>
      </c>
      <c r="AF16" s="6">
        <f>密封条几何!T36</f>
        <v>0</v>
      </c>
      <c r="AG16" s="6">
        <f>密封条几何!T37</f>
        <v>0</v>
      </c>
      <c r="AH16" s="6">
        <f>密封条几何!T38</f>
        <v>0</v>
      </c>
      <c r="AI16" s="6">
        <f>密封条几何!T39</f>
        <v>0</v>
      </c>
      <c r="AJ16" s="6">
        <f>密封条几何!T40</f>
        <v>0</v>
      </c>
      <c r="AK16" s="6">
        <f>密封条几何!T41</f>
        <v>0</v>
      </c>
      <c r="AL16" s="6">
        <f>密封条几何!T42</f>
        <v>0</v>
      </c>
      <c r="AM16" s="6">
        <f>密封条几何!T43</f>
        <v>0</v>
      </c>
      <c r="AN16" s="6">
        <f>密封条几何!T44</f>
        <v>0</v>
      </c>
      <c r="AO16" s="6">
        <f>密封条几何!T45</f>
        <v>0</v>
      </c>
      <c r="AP16" s="6">
        <f>密封条几何!T46</f>
        <v>0</v>
      </c>
      <c r="AQ16" s="6">
        <f>密封条几何!T47</f>
        <v>0</v>
      </c>
      <c r="AR16" s="6">
        <f>密封条几何!T48</f>
        <v>0</v>
      </c>
      <c r="AS16" s="6">
        <f>密封条几何!T49</f>
        <v>0</v>
      </c>
      <c r="AT16" s="6">
        <f>密封条几何!T50</f>
        <v>0</v>
      </c>
      <c r="AU16" s="6">
        <f>密封条几何!T51</f>
        <v>0</v>
      </c>
      <c r="AV16" s="6">
        <f>密封条几何!T52</f>
        <v>0</v>
      </c>
      <c r="AW16" s="6">
        <f>密封条几何!T53</f>
        <v>0</v>
      </c>
      <c r="AX16" s="6">
        <f>密封条几何!T54</f>
        <v>0</v>
      </c>
      <c r="AY16" s="6">
        <f>密封条几何!T55</f>
        <v>0</v>
      </c>
      <c r="AZ16" s="6">
        <f>密封条几何!T56</f>
        <v>0</v>
      </c>
      <c r="BA16" s="6">
        <f>密封条几何!T57</f>
        <v>0</v>
      </c>
      <c r="BB16" s="6">
        <f>密封条几何!T58</f>
        <v>0</v>
      </c>
      <c r="BC16" s="6">
        <f>密封条几何!T59</f>
        <v>0</v>
      </c>
      <c r="BD16" s="6">
        <f>密封条几何!T60</f>
        <v>0</v>
      </c>
      <c r="BE16" s="6">
        <f>密封条几何!T61</f>
        <v>0</v>
      </c>
      <c r="BF16" s="6">
        <f>密封条几何!T62</f>
        <v>0</v>
      </c>
      <c r="BG16" s="6">
        <f>密封条几何!T63</f>
        <v>0</v>
      </c>
      <c r="BH16" s="6">
        <f>密封条几何!T64</f>
        <v>0</v>
      </c>
      <c r="BI16" s="6">
        <f>密封条几何!T65</f>
        <v>0</v>
      </c>
      <c r="BJ16" s="6">
        <f>密封条几何!T66</f>
        <v>0</v>
      </c>
      <c r="BK16" s="6">
        <f>密封条几何!T67</f>
        <v>0</v>
      </c>
      <c r="BL16" s="6">
        <f>密封条几何!T68</f>
        <v>0</v>
      </c>
      <c r="BM16" s="6">
        <f>密封条几何!T69</f>
        <v>0</v>
      </c>
      <c r="BN16" s="6">
        <f>密封条几何!T70</f>
        <v>0</v>
      </c>
      <c r="BO16" s="6">
        <f>密封条几何!T71</f>
        <v>0</v>
      </c>
      <c r="BP16" s="6">
        <f>密封条几何!T72</f>
        <v>0</v>
      </c>
      <c r="BQ16" s="6">
        <f>密封条几何!T73</f>
        <v>0</v>
      </c>
      <c r="BR16" s="6">
        <f>密封条几何!T74</f>
        <v>0</v>
      </c>
      <c r="BS16" s="6">
        <f>密封条几何!T75</f>
        <v>0</v>
      </c>
      <c r="BT16" s="6">
        <f>密封条几何!T76</f>
        <v>0</v>
      </c>
      <c r="BU16" s="6">
        <f>密封条几何!T77</f>
        <v>0</v>
      </c>
      <c r="BV16" s="6">
        <f>密封条几何!T78</f>
        <v>0</v>
      </c>
      <c r="BW16" s="6">
        <f>密封条几何!T79</f>
        <v>0</v>
      </c>
      <c r="BX16" s="6">
        <f>密封条几何!T80</f>
        <v>0</v>
      </c>
      <c r="BY16" s="6">
        <f>密封条几何!T81</f>
        <v>0</v>
      </c>
      <c r="BZ16" s="6">
        <f>密封条几何!T82</f>
        <v>0</v>
      </c>
      <c r="CA16" s="6">
        <f>密封条几何!T83</f>
        <v>0</v>
      </c>
      <c r="CB16" s="6">
        <f>密封条几何!T84</f>
        <v>0</v>
      </c>
      <c r="CC16" s="6">
        <f>密封条几何!T85</f>
        <v>0</v>
      </c>
      <c r="CD16" s="6">
        <f>密封条几何!T86</f>
        <v>0</v>
      </c>
      <c r="CE16" s="6">
        <f>密封条几何!T87</f>
        <v>0</v>
      </c>
      <c r="CF16" s="6">
        <f>密封条几何!T88</f>
        <v>0</v>
      </c>
      <c r="CG16" s="6">
        <f>密封条几何!T89</f>
        <v>0</v>
      </c>
      <c r="CH16" s="6">
        <f>密封条几何!T90</f>
        <v>0</v>
      </c>
      <c r="CI16" s="6">
        <f>密封条几何!T91</f>
        <v>0</v>
      </c>
      <c r="CJ16" s="6">
        <f>密封条几何!T92</f>
        <v>0</v>
      </c>
      <c r="CK16" s="6">
        <f>密封条几何!T93</f>
        <v>0</v>
      </c>
      <c r="CL16" s="6">
        <f>密封条几何!T94</f>
        <v>0</v>
      </c>
      <c r="CM16" s="6">
        <f>密封条几何!T95</f>
        <v>0</v>
      </c>
      <c r="CN16" s="6">
        <f>密封条几何!T96</f>
        <v>0</v>
      </c>
      <c r="CO16" s="6">
        <f>密封条几何!T97</f>
        <v>0</v>
      </c>
      <c r="CP16" s="6">
        <f>密封条几何!T98</f>
        <v>0</v>
      </c>
      <c r="CQ16" s="6">
        <f>密封条几何!T99</f>
        <v>0</v>
      </c>
      <c r="CR16" s="6">
        <f>密封条几何!T100</f>
        <v>0</v>
      </c>
      <c r="CS16" s="6">
        <f>密封条几何!T101</f>
        <v>0</v>
      </c>
      <c r="CT16" s="6">
        <f>密封条几何!T102</f>
        <v>0</v>
      </c>
      <c r="CU16" s="6">
        <f>密封条几何!T103</f>
        <v>0</v>
      </c>
      <c r="CV16" s="25">
        <f>密封条几何!T104</f>
        <v>0</v>
      </c>
    </row>
    <row r="17" spans="1:100">
      <c r="A17" s="5">
        <f>密封条CLD参数!B3</f>
        <v>7</v>
      </c>
      <c r="B17" s="6">
        <f>偏差设置!C10</f>
        <v>0</v>
      </c>
      <c r="C17" s="6">
        <f>偏差设置!C5</f>
        <v>1</v>
      </c>
      <c r="D17" s="6"/>
      <c r="E17" s="6"/>
      <c r="F17" s="6"/>
      <c r="G17" s="6"/>
      <c r="H17" s="6"/>
      <c r="I17" s="6"/>
      <c r="J17" s="6"/>
      <c r="K17" s="6"/>
      <c r="L17" s="6"/>
      <c r="M17" s="6">
        <f>密封条CLD参数!D3</f>
        <v>5.5</v>
      </c>
      <c r="N17" s="6">
        <f>偏差设置!D10</f>
        <v>0</v>
      </c>
      <c r="O17" s="6">
        <f>偏差设置!D5</f>
        <v>1</v>
      </c>
      <c r="P17" s="6"/>
      <c r="Q17" s="6"/>
      <c r="R17" s="6"/>
      <c r="S17" s="6"/>
      <c r="T17" s="6"/>
      <c r="U17" s="6"/>
      <c r="V17" s="6"/>
      <c r="W17" s="6"/>
      <c r="X17" s="6"/>
      <c r="Y17" s="6">
        <f>密封条CLD参数!F3</f>
        <v>6.5</v>
      </c>
      <c r="Z17" s="6">
        <f>偏差设置!E10</f>
        <v>0</v>
      </c>
      <c r="AA17" s="6">
        <f>偏差设置!E5</f>
        <v>1</v>
      </c>
      <c r="AB17" s="6"/>
      <c r="AC17" s="6"/>
      <c r="AD17" s="6"/>
      <c r="AE17" s="6"/>
      <c r="AF17" s="6"/>
      <c r="AG17" s="6"/>
      <c r="AH17" s="6"/>
      <c r="AI17" s="6"/>
      <c r="AJ17" s="6"/>
      <c r="AK17" s="6">
        <f>密封条CLD参数!H3</f>
        <v>6</v>
      </c>
      <c r="AL17" s="6">
        <f>偏差设置!F10</f>
        <v>0</v>
      </c>
      <c r="AM17" s="6">
        <f>偏差设置!F5</f>
        <v>1</v>
      </c>
      <c r="AN17" s="6"/>
      <c r="AO17" s="6"/>
      <c r="AP17" s="6"/>
      <c r="AQ17" s="6"/>
      <c r="AR17" s="6"/>
      <c r="AS17" s="6"/>
      <c r="AT17" s="6"/>
      <c r="AU17" s="6"/>
      <c r="AV17" s="6"/>
      <c r="AW17" s="6">
        <f>密封条CLD参数!J3</f>
        <v>6.5</v>
      </c>
      <c r="AX17" s="6">
        <f>偏差设置!G10</f>
        <v>0</v>
      </c>
      <c r="AY17" s="6">
        <f>偏差设置!G5</f>
        <v>1</v>
      </c>
      <c r="AZ17" s="6"/>
      <c r="BA17" s="6"/>
      <c r="BB17" s="6"/>
      <c r="BC17" s="6"/>
      <c r="BD17" s="6"/>
      <c r="BE17" s="6"/>
      <c r="BF17" s="6"/>
      <c r="BG17" s="6"/>
      <c r="BH17" s="6"/>
      <c r="BI17" s="6">
        <f>密封条CLD参数!L3</f>
        <v>0</v>
      </c>
      <c r="BJ17" s="6">
        <f>偏差设置!H10</f>
        <v>0</v>
      </c>
      <c r="BK17" s="6">
        <f>偏差设置!H5</f>
        <v>1</v>
      </c>
      <c r="BL17" s="6"/>
      <c r="BM17" s="6"/>
      <c r="BN17" s="6"/>
      <c r="BO17" s="6"/>
      <c r="BP17" s="6"/>
      <c r="BQ17" s="6"/>
      <c r="BR17" s="6"/>
      <c r="BS17" s="6"/>
      <c r="BT17" s="6"/>
      <c r="BU17" s="15"/>
      <c r="BV17" s="15"/>
      <c r="BW17" s="15"/>
      <c r="BX17" s="16"/>
      <c r="BY17" s="16"/>
      <c r="BZ17" s="16"/>
      <c r="CA17" s="15"/>
      <c r="CB17" s="15"/>
      <c r="CC17" s="15"/>
      <c r="CD17" s="15"/>
      <c r="CE17" s="15"/>
      <c r="CF17" s="15"/>
      <c r="CG17" s="15"/>
      <c r="CH17" s="15"/>
      <c r="CI17" s="15"/>
      <c r="CJ17" s="15"/>
      <c r="CK17" s="15"/>
      <c r="CL17" s="15"/>
      <c r="CM17" s="20"/>
      <c r="CN17" s="15"/>
      <c r="CO17" s="6">
        <f>车门总成!D14</f>
        <v>5194.8</v>
      </c>
      <c r="CP17" s="6">
        <f>车门总成!E14</f>
        <v>588.7</v>
      </c>
      <c r="CQ17" s="6">
        <f>车门总成!F14</f>
        <v>2089.385</v>
      </c>
      <c r="CR17" s="6">
        <f>车门总成!G14</f>
        <v>0</v>
      </c>
      <c r="CS17" s="6">
        <f>车门总成!H14</f>
        <v>0</v>
      </c>
      <c r="CT17" s="6">
        <f>车门总成!D20</f>
        <v>4000</v>
      </c>
      <c r="CU17" s="6">
        <f>车门总成!E20</f>
        <v>558.9</v>
      </c>
      <c r="CV17" s="6">
        <f>车门总成!F20</f>
        <v>1000</v>
      </c>
    </row>
    <row r="18" spans="1:100">
      <c r="A18" s="5">
        <f>密封条CLD参数!N3</f>
        <v>2.5</v>
      </c>
      <c r="B18" s="6">
        <f>偏差设置!C11</f>
        <v>0</v>
      </c>
      <c r="C18" s="6">
        <f>偏差设置!C6</f>
        <v>1</v>
      </c>
      <c r="D18" s="6"/>
      <c r="E18" s="6"/>
      <c r="F18" s="6"/>
      <c r="G18" s="6"/>
      <c r="H18" s="6"/>
      <c r="I18" s="6"/>
      <c r="J18" s="6"/>
      <c r="K18" s="6"/>
      <c r="L18" s="6"/>
      <c r="M18" s="6">
        <f>密封条CLD参数!P3</f>
        <v>4.7</v>
      </c>
      <c r="N18" s="6">
        <f>偏差设置!D11</f>
        <v>0</v>
      </c>
      <c r="O18" s="6">
        <f>偏差设置!D6</f>
        <v>1</v>
      </c>
      <c r="P18" s="6"/>
      <c r="Q18" s="6"/>
      <c r="R18" s="6"/>
      <c r="S18" s="6"/>
      <c r="T18" s="6"/>
      <c r="U18" s="6"/>
      <c r="V18" s="6"/>
      <c r="W18" s="6"/>
      <c r="X18" s="6"/>
      <c r="Y18" s="6">
        <f>密封条CLD参数!R3</f>
        <v>4.7</v>
      </c>
      <c r="Z18" s="6">
        <f>偏差设置!E11</f>
        <v>0</v>
      </c>
      <c r="AA18" s="6">
        <f>偏差设置!E6</f>
        <v>1</v>
      </c>
      <c r="AB18" s="6"/>
      <c r="AC18" s="6"/>
      <c r="AD18" s="6"/>
      <c r="AE18" s="6"/>
      <c r="AF18" s="6"/>
      <c r="AG18" s="6"/>
      <c r="AH18" s="6"/>
      <c r="AI18" s="6"/>
      <c r="AJ18" s="6"/>
      <c r="AK18" s="6">
        <f>密封条CLD参数!T3</f>
        <v>4.7</v>
      </c>
      <c r="AL18" s="6">
        <f>偏差设置!F11</f>
        <v>0</v>
      </c>
      <c r="AM18" s="6">
        <f>偏差设置!F6</f>
        <v>1</v>
      </c>
      <c r="AN18" s="6"/>
      <c r="AO18" s="6"/>
      <c r="AP18" s="6"/>
      <c r="AQ18" s="6"/>
      <c r="AR18" s="6"/>
      <c r="AS18" s="6"/>
      <c r="AT18" s="6"/>
      <c r="AU18" s="6"/>
      <c r="AV18" s="6"/>
      <c r="AW18" s="6">
        <f>密封条CLD参数!V3</f>
        <v>4.7</v>
      </c>
      <c r="AX18" s="6">
        <f>偏差设置!G11</f>
        <v>0</v>
      </c>
      <c r="AY18" s="6">
        <f>偏差设置!G6</f>
        <v>1</v>
      </c>
      <c r="AZ18" s="6"/>
      <c r="BA18" s="6"/>
      <c r="BB18" s="6"/>
      <c r="BC18" s="6"/>
      <c r="BD18" s="6"/>
      <c r="BE18" s="6"/>
      <c r="BF18" s="6"/>
      <c r="BG18" s="6"/>
      <c r="BH18" s="6"/>
      <c r="BI18" s="6">
        <f>密封条CLD参数!X3</f>
        <v>0</v>
      </c>
      <c r="BJ18" s="6">
        <f>偏差设置!H11</f>
        <v>0</v>
      </c>
      <c r="BK18" s="6">
        <f>偏差设置!H6</f>
        <v>1</v>
      </c>
      <c r="BL18" s="6"/>
      <c r="BM18" s="6"/>
      <c r="BN18" s="6"/>
      <c r="BO18" s="6"/>
      <c r="BP18" s="6"/>
      <c r="BQ18" s="6"/>
      <c r="BR18" s="6"/>
      <c r="BS18" s="6"/>
      <c r="BT18" s="6"/>
      <c r="BU18" s="15"/>
      <c r="BV18" s="15"/>
      <c r="BW18" s="15"/>
      <c r="BX18" s="16"/>
      <c r="BY18" s="16"/>
      <c r="BZ18" s="16"/>
      <c r="CA18" s="15"/>
      <c r="CB18" s="15"/>
      <c r="CC18" s="15"/>
      <c r="CD18" s="15"/>
      <c r="CE18" s="15"/>
      <c r="CF18" s="15"/>
      <c r="CG18" s="15"/>
      <c r="CH18" s="15"/>
      <c r="CI18" s="15"/>
      <c r="CJ18" s="15"/>
      <c r="CK18" s="15"/>
      <c r="CL18" s="15"/>
      <c r="CM18" s="15"/>
      <c r="CN18" s="15"/>
      <c r="CO18" s="6">
        <f>车门总成!D15</f>
        <v>5538.31</v>
      </c>
      <c r="CP18" s="6">
        <f>车门总成!E15</f>
        <v>672.21</v>
      </c>
      <c r="CQ18" s="6">
        <f>车门总成!F15</f>
        <v>1741.256</v>
      </c>
      <c r="CR18" s="6">
        <f>车门总成!G15</f>
        <v>0</v>
      </c>
      <c r="CS18" s="6">
        <f>车门总成!H15</f>
        <v>0</v>
      </c>
      <c r="CT18" s="6">
        <f>车门总成!D19</f>
        <v>5544</v>
      </c>
      <c r="CU18" s="6">
        <f>车门总成!E19</f>
        <v>350</v>
      </c>
      <c r="CV18" s="6">
        <f>车门总成!F19</f>
        <v>1256</v>
      </c>
    </row>
    <row r="19" spans="1:100">
      <c r="A19" s="5">
        <f>密封条CLD参数!Z3</f>
        <v>0</v>
      </c>
      <c r="B19" s="6">
        <f>偏差设置!C12</f>
        <v>0</v>
      </c>
      <c r="C19" s="6">
        <f>偏差设置!C7</f>
        <v>1</v>
      </c>
      <c r="D19" s="6"/>
      <c r="E19" s="6"/>
      <c r="F19" s="6"/>
      <c r="G19" s="6"/>
      <c r="H19" s="6"/>
      <c r="I19" s="6"/>
      <c r="J19" s="6"/>
      <c r="K19" s="6"/>
      <c r="L19" s="6"/>
      <c r="M19" s="6">
        <f>密封条CLD参数!AB3</f>
        <v>5.5</v>
      </c>
      <c r="N19" s="6">
        <f>偏差设置!D12</f>
        <v>0</v>
      </c>
      <c r="O19" s="6">
        <f>偏差设置!D7</f>
        <v>1</v>
      </c>
      <c r="P19" s="6"/>
      <c r="Q19" s="6"/>
      <c r="R19" s="6"/>
      <c r="S19" s="6"/>
      <c r="T19" s="6"/>
      <c r="U19" s="6"/>
      <c r="V19" s="6"/>
      <c r="W19" s="6"/>
      <c r="X19" s="6"/>
      <c r="Y19" s="6">
        <f>密封条CLD参数!AD3</f>
        <v>4.75</v>
      </c>
      <c r="Z19" s="6">
        <f>偏差设置!E12</f>
        <v>0</v>
      </c>
      <c r="AA19" s="6">
        <f>偏差设置!E7</f>
        <v>1</v>
      </c>
      <c r="AB19" s="6"/>
      <c r="AC19" s="6"/>
      <c r="AD19" s="6"/>
      <c r="AE19" s="6"/>
      <c r="AF19" s="6"/>
      <c r="AG19" s="6"/>
      <c r="AH19" s="6"/>
      <c r="AI19" s="6"/>
      <c r="AJ19" s="6"/>
      <c r="AK19" s="6">
        <f>密封条CLD参数!AF3</f>
        <v>0</v>
      </c>
      <c r="AL19" s="6">
        <f>偏差设置!F12</f>
        <v>0</v>
      </c>
      <c r="AM19" s="6">
        <f>偏差设置!F7</f>
        <v>1</v>
      </c>
      <c r="AN19" s="6"/>
      <c r="AO19" s="6"/>
      <c r="AP19" s="6"/>
      <c r="AQ19" s="6"/>
      <c r="AR19" s="6"/>
      <c r="AS19" s="6"/>
      <c r="AT19" s="6"/>
      <c r="AU19" s="6"/>
      <c r="AV19" s="6"/>
      <c r="AW19" s="6">
        <f>密封条CLD参数!AH3</f>
        <v>0</v>
      </c>
      <c r="AX19" s="6">
        <f>偏差设置!G12</f>
        <v>0</v>
      </c>
      <c r="AY19" s="6">
        <f>偏差设置!G7</f>
        <v>1</v>
      </c>
      <c r="AZ19" s="6"/>
      <c r="BA19" s="6"/>
      <c r="BB19" s="6"/>
      <c r="BC19" s="6"/>
      <c r="BD19" s="6"/>
      <c r="BE19" s="6"/>
      <c r="BF19" s="6"/>
      <c r="BG19" s="6"/>
      <c r="BH19" s="6"/>
      <c r="BI19" s="6">
        <f>密封条CLD参数!AJ3</f>
        <v>0</v>
      </c>
      <c r="BJ19" s="6">
        <f>偏差设置!H12</f>
        <v>0</v>
      </c>
      <c r="BK19" s="6">
        <f>偏差设置!H7</f>
        <v>1</v>
      </c>
      <c r="BL19" s="6"/>
      <c r="BM19" s="6"/>
      <c r="BN19" s="6"/>
      <c r="BO19" s="6"/>
      <c r="BP19" s="6"/>
      <c r="BQ19" s="6"/>
      <c r="BR19" s="6"/>
      <c r="BS19" s="6"/>
      <c r="BT19" s="6"/>
      <c r="BU19" s="15"/>
      <c r="BV19" s="15"/>
      <c r="BW19" s="15"/>
      <c r="BX19" s="16"/>
      <c r="BY19" s="16"/>
      <c r="BZ19" s="16"/>
      <c r="CA19" s="15"/>
      <c r="CB19" s="15"/>
      <c r="CC19" s="15"/>
      <c r="CD19" s="15"/>
      <c r="CE19" s="15"/>
      <c r="CF19" s="15"/>
      <c r="CG19" s="15"/>
      <c r="CH19" s="15"/>
      <c r="CI19" s="15"/>
      <c r="CJ19" s="15"/>
      <c r="CK19" s="15"/>
      <c r="CL19" s="15"/>
      <c r="CM19" s="15"/>
      <c r="CN19" s="15"/>
      <c r="CO19" s="6">
        <f>车门总成!D16</f>
        <v>0</v>
      </c>
      <c r="CP19" s="6">
        <f>车门总成!E16</f>
        <v>0</v>
      </c>
      <c r="CQ19" s="6">
        <f>车门总成!F16</f>
        <v>0</v>
      </c>
      <c r="CR19" s="6">
        <f>车门总成!G16</f>
        <v>0</v>
      </c>
      <c r="CS19" s="6">
        <f>车门总成!H16</f>
        <v>0</v>
      </c>
      <c r="CT19" s="6">
        <f>车门总成!D18</f>
        <v>5680</v>
      </c>
      <c r="CU19" s="6">
        <f>车门总成!E18</f>
        <v>424</v>
      </c>
      <c r="CV19" s="6">
        <f>车门总成!F18</f>
        <v>1197</v>
      </c>
    </row>
    <row r="20" spans="1:100">
      <c r="A20" s="7">
        <v>0</v>
      </c>
      <c r="B20" s="6">
        <f>平衡件!C3</f>
        <v>0</v>
      </c>
      <c r="C20" s="6">
        <f>平衡件!C4</f>
        <v>149.7</v>
      </c>
      <c r="D20" s="6">
        <f>平衡件!C5</f>
        <v>0</v>
      </c>
      <c r="E20" s="6">
        <f>平衡件!C6</f>
        <v>0</v>
      </c>
      <c r="F20" s="6">
        <f>平衡件!C7</f>
        <v>0</v>
      </c>
      <c r="G20" s="6">
        <f>平衡件!C8</f>
        <v>0</v>
      </c>
      <c r="H20" s="6">
        <f>平衡件!C9</f>
        <v>0</v>
      </c>
      <c r="I20" s="6">
        <f>平衡件!C10</f>
        <v>0</v>
      </c>
      <c r="J20" s="6">
        <f>平衡件!C11</f>
        <v>0</v>
      </c>
      <c r="K20" s="6">
        <f>平衡件!C12</f>
        <v>0</v>
      </c>
      <c r="L20" s="6">
        <f>平衡件!C13</f>
        <v>0</v>
      </c>
      <c r="M20" s="6">
        <f>平衡件!C14</f>
        <v>0</v>
      </c>
      <c r="N20" s="6">
        <f>平衡件!C15</f>
        <v>0</v>
      </c>
      <c r="O20" s="6">
        <f>平衡件!C16</f>
        <v>0</v>
      </c>
      <c r="P20" s="6">
        <f>平衡件!C17</f>
        <v>0</v>
      </c>
      <c r="Q20" s="6">
        <f>平衡件!C18</f>
        <v>0</v>
      </c>
      <c r="R20" s="6">
        <f>平衡件!C19</f>
        <v>0</v>
      </c>
      <c r="S20" s="6">
        <f>平衡件!C20</f>
        <v>0</v>
      </c>
      <c r="T20" s="6">
        <f>平衡件!C21</f>
        <v>0</v>
      </c>
      <c r="U20" s="6">
        <f>平衡件!C22</f>
        <v>0</v>
      </c>
      <c r="V20" s="6">
        <f>平衡件!C23</f>
        <v>1</v>
      </c>
      <c r="W20" s="6">
        <f>平衡件!C24</f>
        <v>0</v>
      </c>
      <c r="X20" s="6">
        <f>平衡件!C25</f>
        <v>0</v>
      </c>
      <c r="Y20" s="6">
        <f>平衡件!C26</f>
        <v>0</v>
      </c>
      <c r="Z20" s="6">
        <f>平衡件!C27</f>
        <v>0</v>
      </c>
      <c r="AA20" s="6">
        <f>平衡件!C28</f>
        <v>0</v>
      </c>
      <c r="AB20" s="6">
        <f>平衡件!C29</f>
        <v>0</v>
      </c>
      <c r="AC20" s="6">
        <f>平衡件!C30</f>
        <v>0</v>
      </c>
      <c r="AD20" s="6">
        <f>平衡件!C31</f>
        <v>0</v>
      </c>
      <c r="AE20" s="6">
        <f>平衡件!C32</f>
        <v>0</v>
      </c>
      <c r="AF20" s="6">
        <f>平衡件!C33</f>
        <v>0</v>
      </c>
      <c r="AG20" s="6">
        <f>平衡件!C34</f>
        <v>0</v>
      </c>
      <c r="AH20" s="6">
        <f>平衡件!C35</f>
        <v>0</v>
      </c>
      <c r="AI20" s="6">
        <f>平衡件!C36</f>
        <v>0</v>
      </c>
      <c r="AJ20" s="6">
        <f>平衡件!C37</f>
        <v>0</v>
      </c>
      <c r="AK20" s="6">
        <f>平衡件!C38</f>
        <v>0</v>
      </c>
      <c r="AL20" s="6">
        <f>平衡件!C39</f>
        <v>0</v>
      </c>
      <c r="AM20" s="6">
        <f>平衡件!C40</f>
        <v>0</v>
      </c>
      <c r="AN20" s="6">
        <f>平衡件!C41</f>
        <v>0</v>
      </c>
      <c r="AO20" s="6">
        <f>平衡件!C42</f>
        <v>0</v>
      </c>
      <c r="AP20" s="6">
        <f>平衡件!C43</f>
        <v>0</v>
      </c>
      <c r="AQ20" s="6">
        <f>平衡件!C44</f>
        <v>0</v>
      </c>
      <c r="AR20" s="6">
        <f>平衡件!C45</f>
        <v>0</v>
      </c>
      <c r="AS20" s="6">
        <f>平衡件!C46</f>
        <v>0</v>
      </c>
      <c r="AT20" s="6">
        <f>平衡件!C47</f>
        <v>0</v>
      </c>
      <c r="AU20" s="6">
        <f>平衡件!C48</f>
        <v>0</v>
      </c>
      <c r="AV20" s="6">
        <f>平衡件!C49</f>
        <v>0</v>
      </c>
      <c r="AW20" s="6">
        <f>平衡件!C50</f>
        <v>0</v>
      </c>
      <c r="AX20" s="6">
        <f>平衡件!C51</f>
        <v>0</v>
      </c>
      <c r="AY20" s="6">
        <f>平衡件!C52</f>
        <v>0</v>
      </c>
      <c r="AZ20" s="6">
        <f>平衡件!C53</f>
        <v>0</v>
      </c>
      <c r="BA20" s="6">
        <f>平衡件!C54</f>
        <v>0</v>
      </c>
      <c r="BB20" s="6">
        <f>平衡件!C55</f>
        <v>0</v>
      </c>
      <c r="BC20" s="6">
        <f>平衡件!C56</f>
        <v>0</v>
      </c>
      <c r="BD20" s="6">
        <f>平衡件!C57</f>
        <v>0</v>
      </c>
      <c r="BE20" s="6">
        <f>平衡件!C58</f>
        <v>0</v>
      </c>
      <c r="BF20" s="6">
        <f>平衡件!C59</f>
        <v>0</v>
      </c>
      <c r="BG20" s="6">
        <f>平衡件!C60</f>
        <v>0</v>
      </c>
      <c r="BH20" s="6">
        <f>平衡件!C61</f>
        <v>0</v>
      </c>
      <c r="BI20" s="6">
        <f>平衡件!C62</f>
        <v>0</v>
      </c>
      <c r="BJ20" s="6">
        <f>平衡件!C63</f>
        <v>0</v>
      </c>
      <c r="BK20" s="6">
        <f>平衡件!C64</f>
        <v>0</v>
      </c>
      <c r="BL20" s="6">
        <f>平衡件!C65</f>
        <v>0</v>
      </c>
      <c r="BM20" s="6">
        <f>平衡件!C66</f>
        <v>0</v>
      </c>
      <c r="BN20" s="6">
        <f>平衡件!C67</f>
        <v>0</v>
      </c>
      <c r="BO20" s="6">
        <f>平衡件!C68</f>
        <v>0</v>
      </c>
      <c r="BP20" s="6">
        <f>平衡件!C69</f>
        <v>0</v>
      </c>
      <c r="BQ20" s="6">
        <f>平衡件!C70</f>
        <v>0</v>
      </c>
      <c r="BR20" s="6">
        <f>平衡件!C71</f>
        <v>0</v>
      </c>
      <c r="BS20" s="6">
        <f>平衡件!C72</f>
        <v>0</v>
      </c>
      <c r="BT20" s="6">
        <f>平衡件!C73</f>
        <v>0</v>
      </c>
      <c r="BU20" s="6">
        <f>平衡件!C74</f>
        <v>0</v>
      </c>
      <c r="BV20" s="6">
        <f>平衡件!C75</f>
        <v>0</v>
      </c>
      <c r="BW20" s="6">
        <f>平衡件!C76</f>
        <v>0</v>
      </c>
      <c r="BX20" s="6">
        <f>平衡件!C77</f>
        <v>0</v>
      </c>
      <c r="BY20" s="6">
        <f>平衡件!C78</f>
        <v>0</v>
      </c>
      <c r="BZ20" s="6">
        <f>平衡件!C79</f>
        <v>0</v>
      </c>
      <c r="CA20" s="6">
        <f>平衡件!C80</f>
        <v>0</v>
      </c>
      <c r="CB20" s="6">
        <f>平衡件!C81</f>
        <v>0</v>
      </c>
      <c r="CC20" s="6">
        <f>平衡件!C82</f>
        <v>0</v>
      </c>
      <c r="CD20" s="6">
        <f>平衡件!C83</f>
        <v>0</v>
      </c>
      <c r="CE20" s="6">
        <f>平衡件!C84</f>
        <v>0</v>
      </c>
      <c r="CF20" s="6">
        <f>平衡件!C85</f>
        <v>0</v>
      </c>
      <c r="CG20" s="6">
        <f>平衡件!C86</f>
        <v>0</v>
      </c>
      <c r="CH20" s="6">
        <f>平衡件!C87</f>
        <v>0</v>
      </c>
      <c r="CI20" s="6">
        <f>平衡件!C88</f>
        <v>0</v>
      </c>
      <c r="CJ20" s="6">
        <f>平衡件!C89</f>
        <v>0</v>
      </c>
      <c r="CK20" s="6">
        <f>平衡件!C90</f>
        <v>0</v>
      </c>
      <c r="CL20" s="6">
        <f>平衡件!C91</f>
        <v>0</v>
      </c>
      <c r="CM20" s="6">
        <f>平衡件!C92</f>
        <v>0</v>
      </c>
      <c r="CO20" s="6">
        <f>车门总成!D17</f>
        <v>0</v>
      </c>
      <c r="CP20" s="6">
        <f>车门总成!E17</f>
        <v>0</v>
      </c>
      <c r="CQ20" s="6">
        <f>车门总成!F17</f>
        <v>0</v>
      </c>
      <c r="CR20" s="6">
        <f>车门总成!G17</f>
        <v>0</v>
      </c>
      <c r="CS20" s="6">
        <f>车门总成!H17</f>
        <v>0</v>
      </c>
      <c r="CT20" s="6">
        <f>车门总成!D21</f>
        <v>5610.3</v>
      </c>
      <c r="CU20" s="6">
        <f>车门总成!E21</f>
        <v>0</v>
      </c>
      <c r="CV20" s="6">
        <f>车门总成!F21</f>
        <v>1230.45</v>
      </c>
    </row>
    <row r="21" spans="1:100">
      <c r="A21" s="5">
        <f>COUNTA(平衡件!C3:C92)</f>
        <v>3</v>
      </c>
      <c r="B21" s="6">
        <f>平衡件!D3</f>
        <v>1251.9</v>
      </c>
      <c r="C21" s="6">
        <f>平衡件!D4</f>
        <v>737.2</v>
      </c>
      <c r="D21" s="6">
        <f>平衡件!D5</f>
        <v>0</v>
      </c>
      <c r="E21" s="6">
        <f>平衡件!D6</f>
        <v>0</v>
      </c>
      <c r="F21" s="6">
        <f>平衡件!D7</f>
        <v>0</v>
      </c>
      <c r="G21" s="6">
        <f>平衡件!D8</f>
        <v>0</v>
      </c>
      <c r="H21" s="6">
        <f>平衡件!D9</f>
        <v>0</v>
      </c>
      <c r="I21" s="6">
        <f>平衡件!D10</f>
        <v>0</v>
      </c>
      <c r="J21" s="6">
        <f>平衡件!D11</f>
        <v>0</v>
      </c>
      <c r="K21" s="6">
        <f>平衡件!D12</f>
        <v>0</v>
      </c>
      <c r="L21" s="6">
        <f>平衡件!D13</f>
        <v>0</v>
      </c>
      <c r="M21" s="6">
        <f>平衡件!D14</f>
        <v>0</v>
      </c>
      <c r="N21" s="6">
        <f>平衡件!D15</f>
        <v>0</v>
      </c>
      <c r="O21" s="6">
        <f>平衡件!D16</f>
        <v>0</v>
      </c>
      <c r="P21" s="6">
        <f>平衡件!D17</f>
        <v>0</v>
      </c>
      <c r="Q21" s="6">
        <f>平衡件!D18</f>
        <v>0</v>
      </c>
      <c r="R21" s="6">
        <f>平衡件!D19</f>
        <v>0</v>
      </c>
      <c r="S21" s="6">
        <f>平衡件!D20</f>
        <v>0</v>
      </c>
      <c r="T21" s="6">
        <f>平衡件!D21</f>
        <v>0</v>
      </c>
      <c r="U21" s="6">
        <f>平衡件!D22</f>
        <v>0</v>
      </c>
      <c r="V21" s="6">
        <f>平衡件!D23</f>
        <v>0</v>
      </c>
      <c r="W21" s="6">
        <f>平衡件!D24</f>
        <v>0</v>
      </c>
      <c r="X21" s="6">
        <f>平衡件!D25</f>
        <v>0</v>
      </c>
      <c r="Y21" s="6">
        <f>平衡件!D26</f>
        <v>0</v>
      </c>
      <c r="Z21" s="6">
        <f>平衡件!D27</f>
        <v>0</v>
      </c>
      <c r="AA21" s="6">
        <f>平衡件!D28</f>
        <v>0</v>
      </c>
      <c r="AB21" s="6">
        <f>平衡件!D29</f>
        <v>0</v>
      </c>
      <c r="AC21" s="6">
        <f>平衡件!D30</f>
        <v>0</v>
      </c>
      <c r="AD21" s="6">
        <f>平衡件!D31</f>
        <v>0</v>
      </c>
      <c r="AE21" s="6">
        <f>平衡件!D32</f>
        <v>0</v>
      </c>
      <c r="AF21" s="6">
        <f>平衡件!D33</f>
        <v>0</v>
      </c>
      <c r="AG21" s="6">
        <f>平衡件!D34</f>
        <v>0</v>
      </c>
      <c r="AH21" s="6">
        <f>平衡件!D35</f>
        <v>0</v>
      </c>
      <c r="AI21" s="6">
        <f>平衡件!D36</f>
        <v>0</v>
      </c>
      <c r="AJ21" s="6">
        <f>平衡件!D37</f>
        <v>0</v>
      </c>
      <c r="AK21" s="6">
        <f>平衡件!D38</f>
        <v>0</v>
      </c>
      <c r="AL21" s="6">
        <f>平衡件!D39</f>
        <v>0</v>
      </c>
      <c r="AM21" s="6">
        <f>平衡件!D40</f>
        <v>0</v>
      </c>
      <c r="AN21" s="6">
        <f>平衡件!D41</f>
        <v>0</v>
      </c>
      <c r="AO21" s="6">
        <f>平衡件!D42</f>
        <v>0</v>
      </c>
      <c r="AP21" s="6">
        <f>平衡件!D43</f>
        <v>0</v>
      </c>
      <c r="AQ21" s="6">
        <f>平衡件!D44</f>
        <v>0</v>
      </c>
      <c r="AR21" s="6">
        <f>平衡件!D45</f>
        <v>0</v>
      </c>
      <c r="AS21" s="6">
        <f>平衡件!D46</f>
        <v>0</v>
      </c>
      <c r="AT21" s="6">
        <f>平衡件!D47</f>
        <v>0</v>
      </c>
      <c r="AU21" s="6">
        <f>平衡件!D48</f>
        <v>0</v>
      </c>
      <c r="AV21" s="6">
        <f>平衡件!D49</f>
        <v>0</v>
      </c>
      <c r="AW21" s="6">
        <f>平衡件!D50</f>
        <v>0</v>
      </c>
      <c r="AX21" s="6">
        <f>平衡件!D51</f>
        <v>0</v>
      </c>
      <c r="AY21" s="6">
        <f>平衡件!D52</f>
        <v>0</v>
      </c>
      <c r="AZ21" s="6">
        <f>平衡件!D53</f>
        <v>0</v>
      </c>
      <c r="BA21" s="6">
        <f>平衡件!D54</f>
        <v>0</v>
      </c>
      <c r="BB21" s="6">
        <f>平衡件!D55</f>
        <v>0</v>
      </c>
      <c r="BC21" s="6">
        <f>平衡件!D56</f>
        <v>0</v>
      </c>
      <c r="BD21" s="6">
        <f>平衡件!D57</f>
        <v>0</v>
      </c>
      <c r="BE21" s="6">
        <f>平衡件!D58</f>
        <v>0</v>
      </c>
      <c r="BF21" s="6">
        <f>平衡件!D59</f>
        <v>0</v>
      </c>
      <c r="BG21" s="6">
        <f>平衡件!D60</f>
        <v>0</v>
      </c>
      <c r="BH21" s="6">
        <f>平衡件!D61</f>
        <v>0</v>
      </c>
      <c r="BI21" s="6">
        <f>平衡件!D62</f>
        <v>0</v>
      </c>
      <c r="BJ21" s="6">
        <f>平衡件!D63</f>
        <v>0</v>
      </c>
      <c r="BK21" s="6">
        <f>平衡件!D64</f>
        <v>0</v>
      </c>
      <c r="BL21" s="6">
        <f>平衡件!D65</f>
        <v>0</v>
      </c>
      <c r="BM21" s="6">
        <f>平衡件!D66</f>
        <v>0</v>
      </c>
      <c r="BN21" s="6">
        <f>平衡件!D67</f>
        <v>0</v>
      </c>
      <c r="BO21" s="6">
        <f>平衡件!D68</f>
        <v>0</v>
      </c>
      <c r="BP21" s="6">
        <f>平衡件!D69</f>
        <v>0</v>
      </c>
      <c r="BQ21" s="6">
        <f>平衡件!D70</f>
        <v>0</v>
      </c>
      <c r="BR21" s="6">
        <f>平衡件!D71</f>
        <v>0</v>
      </c>
      <c r="BS21" s="6">
        <f>平衡件!D72</f>
        <v>0</v>
      </c>
      <c r="BT21" s="6">
        <f>平衡件!D73</f>
        <v>0</v>
      </c>
      <c r="BU21" s="6">
        <f>平衡件!D74</f>
        <v>0</v>
      </c>
      <c r="BV21" s="6">
        <f>平衡件!D75</f>
        <v>0</v>
      </c>
      <c r="BW21" s="6">
        <f>平衡件!D76</f>
        <v>0</v>
      </c>
      <c r="BX21" s="6">
        <f>平衡件!D77</f>
        <v>0</v>
      </c>
      <c r="BY21" s="6">
        <f>平衡件!D78</f>
        <v>0</v>
      </c>
      <c r="BZ21" s="6">
        <f>平衡件!D79</f>
        <v>0</v>
      </c>
      <c r="CA21" s="6">
        <f>平衡件!D80</f>
        <v>0</v>
      </c>
      <c r="CB21" s="6">
        <f>平衡件!D81</f>
        <v>0</v>
      </c>
      <c r="CC21" s="6">
        <f>平衡件!D82</f>
        <v>0</v>
      </c>
      <c r="CD21" s="6">
        <f>平衡件!D83</f>
        <v>0</v>
      </c>
      <c r="CE21" s="6">
        <f>平衡件!D84</f>
        <v>0</v>
      </c>
      <c r="CF21" s="6">
        <f>平衡件!D85</f>
        <v>0</v>
      </c>
      <c r="CG21" s="6">
        <f>平衡件!D86</f>
        <v>0</v>
      </c>
      <c r="CH21" s="6">
        <f>平衡件!D87</f>
        <v>0</v>
      </c>
      <c r="CI21" s="6">
        <f>平衡件!D88</f>
        <v>0</v>
      </c>
      <c r="CJ21" s="6">
        <f>平衡件!D89</f>
        <v>0</v>
      </c>
      <c r="CK21" s="6">
        <f>平衡件!D90</f>
        <v>0</v>
      </c>
      <c r="CL21" s="6">
        <f>平衡件!D91</f>
        <v>0</v>
      </c>
      <c r="CM21" s="6">
        <f>平衡件!D92</f>
        <v>0</v>
      </c>
      <c r="CS21" s="6">
        <f>车门总成!D8</f>
        <v>0</v>
      </c>
      <c r="CT21" s="6">
        <f>车门总成!E8</f>
        <v>0</v>
      </c>
      <c r="CU21" s="6">
        <f>车门总成!F8</f>
        <v>0</v>
      </c>
      <c r="CV21" s="6">
        <f>车门总成!G8</f>
        <v>0</v>
      </c>
    </row>
    <row r="22" spans="1:100">
      <c r="A22" s="5">
        <f>偏差设置!C2</f>
        <v>1</v>
      </c>
      <c r="B22" s="6">
        <f>平衡件!E3</f>
        <v>1301.9</v>
      </c>
      <c r="C22" s="6">
        <f>平衡件!E4</f>
        <v>787.2</v>
      </c>
      <c r="D22" s="6">
        <f>平衡件!E5</f>
        <v>0</v>
      </c>
      <c r="E22" s="6">
        <f>平衡件!E6</f>
        <v>0</v>
      </c>
      <c r="F22" s="6">
        <f>平衡件!E7</f>
        <v>0</v>
      </c>
      <c r="G22" s="6">
        <f>平衡件!E8</f>
        <v>0</v>
      </c>
      <c r="H22" s="6">
        <f>平衡件!E9</f>
        <v>0</v>
      </c>
      <c r="I22" s="6">
        <f>平衡件!E10</f>
        <v>0</v>
      </c>
      <c r="J22" s="6">
        <f>平衡件!E11</f>
        <v>0</v>
      </c>
      <c r="K22" s="6">
        <f>平衡件!E12</f>
        <v>0</v>
      </c>
      <c r="L22" s="6">
        <f>平衡件!E13</f>
        <v>0</v>
      </c>
      <c r="M22" s="6">
        <f>平衡件!E14</f>
        <v>0</v>
      </c>
      <c r="N22" s="6">
        <f>平衡件!E15</f>
        <v>0</v>
      </c>
      <c r="O22" s="6">
        <f>平衡件!E16</f>
        <v>0</v>
      </c>
      <c r="P22" s="6">
        <f>平衡件!E17</f>
        <v>0</v>
      </c>
      <c r="Q22" s="6">
        <f>平衡件!E18</f>
        <v>0</v>
      </c>
      <c r="R22" s="6">
        <f>平衡件!E19</f>
        <v>0</v>
      </c>
      <c r="S22" s="6">
        <f>平衡件!E20</f>
        <v>0</v>
      </c>
      <c r="T22" s="6">
        <f>平衡件!E21</f>
        <v>0</v>
      </c>
      <c r="U22" s="6">
        <f>平衡件!E22</f>
        <v>0</v>
      </c>
      <c r="V22" s="6">
        <f>平衡件!E23</f>
        <v>0</v>
      </c>
      <c r="W22" s="6">
        <f>平衡件!E24</f>
        <v>0</v>
      </c>
      <c r="X22" s="6">
        <f>平衡件!E25</f>
        <v>0</v>
      </c>
      <c r="Y22" s="6">
        <f>平衡件!E26</f>
        <v>0</v>
      </c>
      <c r="Z22" s="6">
        <f>平衡件!E27</f>
        <v>0</v>
      </c>
      <c r="AA22" s="6">
        <f>平衡件!E28</f>
        <v>0</v>
      </c>
      <c r="AB22" s="6">
        <f>平衡件!E29</f>
        <v>0</v>
      </c>
      <c r="AC22" s="6">
        <f>平衡件!E30</f>
        <v>0</v>
      </c>
      <c r="AD22" s="6">
        <f>平衡件!E31</f>
        <v>0</v>
      </c>
      <c r="AE22" s="6">
        <f>平衡件!E32</f>
        <v>0</v>
      </c>
      <c r="AF22" s="6">
        <f>平衡件!E33</f>
        <v>0</v>
      </c>
      <c r="AG22" s="6">
        <f>平衡件!E34</f>
        <v>0</v>
      </c>
      <c r="AH22" s="6">
        <f>平衡件!E35</f>
        <v>0</v>
      </c>
      <c r="AI22" s="6">
        <f>平衡件!E36</f>
        <v>0</v>
      </c>
      <c r="AJ22" s="6">
        <f>平衡件!E37</f>
        <v>0</v>
      </c>
      <c r="AK22" s="6">
        <f>平衡件!E38</f>
        <v>0</v>
      </c>
      <c r="AL22" s="6">
        <f>平衡件!E39</f>
        <v>0</v>
      </c>
      <c r="AM22" s="6">
        <f>平衡件!E40</f>
        <v>0</v>
      </c>
      <c r="AN22" s="6">
        <f>平衡件!E41</f>
        <v>0</v>
      </c>
      <c r="AO22" s="6">
        <f>平衡件!E42</f>
        <v>0</v>
      </c>
      <c r="AP22" s="6">
        <f>平衡件!E43</f>
        <v>0</v>
      </c>
      <c r="AQ22" s="6">
        <f>平衡件!E44</f>
        <v>0</v>
      </c>
      <c r="AR22" s="6">
        <f>平衡件!E45</f>
        <v>0</v>
      </c>
      <c r="AS22" s="6">
        <f>平衡件!E46</f>
        <v>0</v>
      </c>
      <c r="AT22" s="6">
        <f>平衡件!E47</f>
        <v>0</v>
      </c>
      <c r="AU22" s="6">
        <f>平衡件!E48</f>
        <v>0</v>
      </c>
      <c r="AV22" s="6">
        <f>平衡件!E49</f>
        <v>0</v>
      </c>
      <c r="AW22" s="6">
        <f>平衡件!E50</f>
        <v>0</v>
      </c>
      <c r="AX22" s="6">
        <f>平衡件!E51</f>
        <v>0</v>
      </c>
      <c r="AY22" s="6">
        <f>平衡件!E52</f>
        <v>0</v>
      </c>
      <c r="AZ22" s="6">
        <f>平衡件!E53</f>
        <v>0</v>
      </c>
      <c r="BA22" s="6">
        <f>平衡件!E54</f>
        <v>0</v>
      </c>
      <c r="BB22" s="6">
        <f>平衡件!E55</f>
        <v>0</v>
      </c>
      <c r="BC22" s="6">
        <f>平衡件!E56</f>
        <v>0</v>
      </c>
      <c r="BD22" s="6">
        <f>平衡件!E57</f>
        <v>0</v>
      </c>
      <c r="BE22" s="6">
        <f>平衡件!E58</f>
        <v>0</v>
      </c>
      <c r="BF22" s="6">
        <f>平衡件!E59</f>
        <v>0</v>
      </c>
      <c r="BG22" s="6">
        <f>平衡件!E60</f>
        <v>0</v>
      </c>
      <c r="BH22" s="6">
        <f>平衡件!E61</f>
        <v>0</v>
      </c>
      <c r="BI22" s="6">
        <f>平衡件!E62</f>
        <v>0</v>
      </c>
      <c r="BJ22" s="6">
        <f>平衡件!E63</f>
        <v>0</v>
      </c>
      <c r="BK22" s="6">
        <f>平衡件!E64</f>
        <v>0</v>
      </c>
      <c r="BL22" s="6">
        <f>平衡件!E65</f>
        <v>0</v>
      </c>
      <c r="BM22" s="6">
        <f>平衡件!E66</f>
        <v>0</v>
      </c>
      <c r="BN22" s="6">
        <f>平衡件!E67</f>
        <v>0</v>
      </c>
      <c r="BO22" s="6">
        <f>平衡件!E68</f>
        <v>0</v>
      </c>
      <c r="BP22" s="6">
        <f>平衡件!E69</f>
        <v>0</v>
      </c>
      <c r="BQ22" s="6">
        <f>平衡件!E70</f>
        <v>0</v>
      </c>
      <c r="BR22" s="6">
        <f>平衡件!E71</f>
        <v>0</v>
      </c>
      <c r="BS22" s="6">
        <f>平衡件!E72</f>
        <v>0</v>
      </c>
      <c r="BT22" s="6">
        <f>平衡件!E73</f>
        <v>0</v>
      </c>
      <c r="BU22" s="6">
        <f>平衡件!E74</f>
        <v>0</v>
      </c>
      <c r="BV22" s="6">
        <f>平衡件!E75</f>
        <v>0</v>
      </c>
      <c r="BW22" s="6">
        <f>平衡件!E76</f>
        <v>0</v>
      </c>
      <c r="BX22" s="6">
        <f>平衡件!E77</f>
        <v>0</v>
      </c>
      <c r="BY22" s="6">
        <f>平衡件!E78</f>
        <v>0</v>
      </c>
      <c r="BZ22" s="6">
        <f>平衡件!E79</f>
        <v>0</v>
      </c>
      <c r="CA22" s="6">
        <f>平衡件!E80</f>
        <v>0</v>
      </c>
      <c r="CB22" s="6">
        <f>平衡件!E81</f>
        <v>0</v>
      </c>
      <c r="CC22" s="6">
        <f>平衡件!E82</f>
        <v>0</v>
      </c>
      <c r="CD22" s="6">
        <f>平衡件!E83</f>
        <v>0</v>
      </c>
      <c r="CE22" s="6">
        <f>平衡件!E84</f>
        <v>0</v>
      </c>
      <c r="CF22" s="6">
        <f>平衡件!E85</f>
        <v>0</v>
      </c>
      <c r="CG22" s="6">
        <f>平衡件!E86</f>
        <v>0</v>
      </c>
      <c r="CH22" s="6">
        <f>平衡件!E87</f>
        <v>0</v>
      </c>
      <c r="CI22" s="6">
        <f>平衡件!E88</f>
        <v>0</v>
      </c>
      <c r="CJ22" s="6">
        <f>平衡件!E89</f>
        <v>0</v>
      </c>
      <c r="CK22" s="6">
        <f>平衡件!E90</f>
        <v>0</v>
      </c>
      <c r="CL22" s="6">
        <f>平衡件!E91</f>
        <v>0</v>
      </c>
      <c r="CM22" s="6">
        <f>平衡件!E92</f>
        <v>0</v>
      </c>
      <c r="CN22" s="21"/>
      <c r="CO22" s="21"/>
      <c r="CP22" s="21"/>
      <c r="CQ22" s="21"/>
      <c r="CR22" s="21"/>
      <c r="CS22" s="6">
        <f>车门总成!D9</f>
        <v>0</v>
      </c>
      <c r="CT22" s="6">
        <f>车门总成!E9</f>
        <v>0</v>
      </c>
      <c r="CU22" s="6">
        <f>车门总成!F9</f>
        <v>0</v>
      </c>
      <c r="CV22" s="6">
        <f>车门总成!G9</f>
        <v>0</v>
      </c>
    </row>
    <row r="23" spans="1:100">
      <c r="A23" s="8">
        <v>0</v>
      </c>
      <c r="B23" s="6">
        <v>1</v>
      </c>
      <c r="C23" s="6">
        <v>3</v>
      </c>
      <c r="D23" s="6">
        <f>锁!B5</f>
        <v>20</v>
      </c>
      <c r="E23" s="6">
        <f>COUNTA(锁!A9:A48)</f>
        <v>12</v>
      </c>
      <c r="F23" s="6">
        <f>偏差设置!C3</f>
        <v>1</v>
      </c>
      <c r="G23" s="6">
        <f>锁!A9</f>
        <v>-1</v>
      </c>
      <c r="H23" s="6">
        <f>锁!A10</f>
        <v>0</v>
      </c>
      <c r="I23" s="6">
        <f>锁!A11</f>
        <v>1</v>
      </c>
      <c r="J23" s="6">
        <f>锁!A12</f>
        <v>2</v>
      </c>
      <c r="K23" s="6">
        <f>锁!A13</f>
        <v>3</v>
      </c>
      <c r="L23" s="6">
        <f>锁!A14</f>
        <v>4</v>
      </c>
      <c r="M23" s="6">
        <f>锁!A15</f>
        <v>5</v>
      </c>
      <c r="N23" s="6">
        <f>锁!A16</f>
        <v>6</v>
      </c>
      <c r="O23" s="6">
        <f>锁!A17</f>
        <v>7</v>
      </c>
      <c r="P23" s="6">
        <f>锁!A18</f>
        <v>8</v>
      </c>
      <c r="Q23" s="6">
        <f>锁!A19</f>
        <v>9</v>
      </c>
      <c r="R23" s="6">
        <f>锁!A20</f>
        <v>10</v>
      </c>
      <c r="S23" s="6">
        <f>锁!A21</f>
        <v>0</v>
      </c>
      <c r="T23" s="6">
        <f>锁!A22</f>
        <v>0</v>
      </c>
      <c r="U23" s="6">
        <f>锁!A23</f>
        <v>0</v>
      </c>
      <c r="V23" s="6">
        <f>锁!A24</f>
        <v>0</v>
      </c>
      <c r="W23" s="6">
        <f>锁!A25</f>
        <v>0</v>
      </c>
      <c r="X23" s="6">
        <f>锁!A26</f>
        <v>0</v>
      </c>
      <c r="Y23" s="6">
        <f>锁!A27</f>
        <v>0</v>
      </c>
      <c r="Z23" s="6">
        <f>锁!A28</f>
        <v>0</v>
      </c>
      <c r="AA23" s="6">
        <f>锁!A29</f>
        <v>0</v>
      </c>
      <c r="AB23" s="6">
        <f>锁!A30</f>
        <v>0</v>
      </c>
      <c r="AC23" s="6">
        <f>锁!A31</f>
        <v>0</v>
      </c>
      <c r="AD23" s="6">
        <f>锁!A32</f>
        <v>0</v>
      </c>
      <c r="AE23" s="6">
        <f>锁!A33</f>
        <v>0</v>
      </c>
      <c r="AF23" s="6">
        <f>锁!A34</f>
        <v>0</v>
      </c>
      <c r="AG23" s="6">
        <f>锁!A35</f>
        <v>0</v>
      </c>
      <c r="AH23" s="6">
        <f>锁!A36</f>
        <v>0</v>
      </c>
      <c r="AI23" s="6">
        <f>锁!A37</f>
        <v>0</v>
      </c>
      <c r="AJ23" s="6">
        <f>锁!A38</f>
        <v>0</v>
      </c>
      <c r="AK23" s="6">
        <f>锁!A39</f>
        <v>0</v>
      </c>
      <c r="AL23" s="6">
        <f>锁!A40</f>
        <v>0</v>
      </c>
      <c r="AM23" s="6">
        <f>锁!A41</f>
        <v>0</v>
      </c>
      <c r="AN23" s="6">
        <f>锁!A42</f>
        <v>0</v>
      </c>
      <c r="AO23" s="6">
        <f>锁!A43</f>
        <v>0</v>
      </c>
      <c r="AP23" s="6">
        <f>锁!A44</f>
        <v>0</v>
      </c>
      <c r="AQ23" s="6">
        <f>锁!A45</f>
        <v>0</v>
      </c>
      <c r="AR23" s="6">
        <f>锁!A46</f>
        <v>0</v>
      </c>
      <c r="AS23" s="6">
        <f>锁!A47</f>
        <v>0</v>
      </c>
      <c r="AT23" s="6">
        <f>锁!A48</f>
        <v>0</v>
      </c>
      <c r="AU23" s="6">
        <f>COUNTA(整车泄露量输入!A2:A40)</f>
        <v>2</v>
      </c>
      <c r="AV23" s="6">
        <f>整车泄露量输入!A2</f>
        <v>0</v>
      </c>
      <c r="AW23" s="12">
        <f>整车泄露量输入!A3</f>
        <v>125</v>
      </c>
      <c r="AX23" s="12">
        <f>整车泄露量输入!A4</f>
        <v>0</v>
      </c>
      <c r="AY23" s="12">
        <f>整车泄露量输入!A5</f>
        <v>0</v>
      </c>
      <c r="AZ23" s="12">
        <f>整车泄露量输入!A6</f>
        <v>0</v>
      </c>
      <c r="BA23" s="12">
        <f>整车泄露量输入!A7</f>
        <v>0</v>
      </c>
      <c r="BB23" s="12">
        <f>整车泄露量输入!A8</f>
        <v>0</v>
      </c>
      <c r="BC23" s="12">
        <f>整车泄露量输入!A9</f>
        <v>0</v>
      </c>
      <c r="BD23" s="12">
        <f>整车泄露量输入!A10</f>
        <v>0</v>
      </c>
      <c r="BE23" s="12">
        <f>整车泄露量输入!A11</f>
        <v>0</v>
      </c>
      <c r="BF23" s="12">
        <f>整车泄露量输入!A12</f>
        <v>0</v>
      </c>
      <c r="BG23" s="12">
        <f>整车泄露量输入!A13</f>
        <v>0</v>
      </c>
      <c r="BH23" s="12">
        <f>整车泄露量输入!A14</f>
        <v>0</v>
      </c>
      <c r="BI23" s="12">
        <f>整车泄露量输入!A15</f>
        <v>0</v>
      </c>
      <c r="BJ23" s="12">
        <f>整车泄露量输入!A16</f>
        <v>0</v>
      </c>
      <c r="BK23" s="12">
        <f>整车泄露量输入!A17</f>
        <v>0</v>
      </c>
      <c r="BL23" s="12">
        <f>整车泄露量输入!A18</f>
        <v>0</v>
      </c>
      <c r="BM23" s="12">
        <f>整车泄露量输入!A19</f>
        <v>0</v>
      </c>
      <c r="BN23" s="12">
        <f>整车泄露量输入!A20</f>
        <v>0</v>
      </c>
      <c r="BO23" s="12">
        <f>整车泄露量输入!A21</f>
        <v>0</v>
      </c>
      <c r="BP23" s="12">
        <f>整车泄露量输入!A22</f>
        <v>0</v>
      </c>
      <c r="BQ23" s="12">
        <f>整车泄露量输入!A23</f>
        <v>0</v>
      </c>
      <c r="BR23" s="12">
        <f>整车泄露量输入!A24</f>
        <v>0</v>
      </c>
      <c r="BS23" s="12">
        <f>整车泄露量输入!A25</f>
        <v>0</v>
      </c>
      <c r="BT23" s="6">
        <f>整车泄露量输入!A26</f>
        <v>0</v>
      </c>
      <c r="BU23" s="6">
        <f>整车泄露量输入!A27</f>
        <v>0</v>
      </c>
      <c r="BV23" s="6">
        <f>整车泄露量输入!A28</f>
        <v>0</v>
      </c>
      <c r="BW23" s="6">
        <f>整车泄露量输入!A29</f>
        <v>0</v>
      </c>
      <c r="BX23" s="6">
        <f>整车泄露量输入!A30</f>
        <v>0</v>
      </c>
      <c r="BY23" s="6">
        <f>整车泄露量输入!A31</f>
        <v>0</v>
      </c>
      <c r="BZ23" s="6">
        <f>其他设置!H1</f>
        <v>80</v>
      </c>
      <c r="CA23" s="6">
        <f>其他设置!H2</f>
        <v>20</v>
      </c>
      <c r="CB23" s="6">
        <f>其他设置!H3</f>
        <v>-30</v>
      </c>
      <c r="CC23" s="6">
        <f>其他设置!H4</f>
        <v>20</v>
      </c>
      <c r="CD23" s="6">
        <v>0</v>
      </c>
      <c r="CE23" s="6">
        <f>平衡件!B4</f>
        <v>10</v>
      </c>
      <c r="CF23" s="6">
        <v>15</v>
      </c>
      <c r="CG23" s="6">
        <v>0</v>
      </c>
      <c r="CH23" s="6">
        <v>0</v>
      </c>
      <c r="CI23" s="6">
        <f>平衡件!B5</f>
        <v>22</v>
      </c>
      <c r="CJ23" s="6">
        <v>1.3</v>
      </c>
      <c r="CK23" s="6">
        <v>0</v>
      </c>
      <c r="CL23" s="6" t="b">
        <v>1</v>
      </c>
      <c r="CM23" s="22">
        <v>1</v>
      </c>
      <c r="CN23" s="22" t="b">
        <v>0</v>
      </c>
      <c r="CO23" s="22">
        <v>0</v>
      </c>
      <c r="CP23" s="22">
        <v>0</v>
      </c>
      <c r="CQ23" s="22">
        <v>0</v>
      </c>
      <c r="CR23" s="22">
        <v>0</v>
      </c>
      <c r="CS23" s="6">
        <f>车门总成!D10</f>
        <v>0</v>
      </c>
      <c r="CT23" s="6">
        <f>车门总成!E10</f>
        <v>0</v>
      </c>
      <c r="CU23" s="6">
        <f>车门总成!F10</f>
        <v>0</v>
      </c>
      <c r="CV23" s="6">
        <f>车门总成!G10</f>
        <v>0</v>
      </c>
    </row>
    <row r="24" ht="15.15" spans="1:100">
      <c r="A24" s="9">
        <v>0</v>
      </c>
      <c r="B24" s="10">
        <v>0</v>
      </c>
      <c r="C24" s="10">
        <v>0</v>
      </c>
      <c r="D24" s="10">
        <v>0</v>
      </c>
      <c r="E24" s="10">
        <v>0</v>
      </c>
      <c r="F24" s="10">
        <v>0</v>
      </c>
      <c r="G24" s="11">
        <f>锁!B9</f>
        <v>132</v>
      </c>
      <c r="H24" s="11">
        <f>锁!B10</f>
        <v>37</v>
      </c>
      <c r="I24" s="11">
        <f>锁!B11</f>
        <v>25</v>
      </c>
      <c r="J24" s="11">
        <f>锁!B12</f>
        <v>20</v>
      </c>
      <c r="K24" s="11">
        <f>锁!B13</f>
        <v>16</v>
      </c>
      <c r="L24" s="11">
        <f>锁!B14</f>
        <v>15</v>
      </c>
      <c r="M24" s="11">
        <f>锁!B15</f>
        <v>7</v>
      </c>
      <c r="N24" s="11">
        <f>锁!B16</f>
        <v>4</v>
      </c>
      <c r="O24" s="11">
        <f>锁!B17</f>
        <v>2</v>
      </c>
      <c r="P24" s="11">
        <f>锁!B18</f>
        <v>1</v>
      </c>
      <c r="Q24" s="11">
        <f>锁!B19</f>
        <v>1</v>
      </c>
      <c r="R24" s="11">
        <f>锁!B20</f>
        <v>0</v>
      </c>
      <c r="S24" s="11">
        <f>锁!B21</f>
        <v>0</v>
      </c>
      <c r="T24" s="11">
        <f>锁!B22</f>
        <v>0</v>
      </c>
      <c r="U24" s="11">
        <f>锁!B23</f>
        <v>0</v>
      </c>
      <c r="V24" s="11">
        <f>锁!B24</f>
        <v>0</v>
      </c>
      <c r="W24" s="11">
        <f>锁!B25</f>
        <v>0</v>
      </c>
      <c r="X24" s="11">
        <f>锁!B26</f>
        <v>0</v>
      </c>
      <c r="Y24" s="11">
        <f>锁!B27</f>
        <v>0</v>
      </c>
      <c r="Z24" s="11">
        <f>锁!B28</f>
        <v>0</v>
      </c>
      <c r="AA24" s="11">
        <f>锁!B29</f>
        <v>0</v>
      </c>
      <c r="AB24" s="11">
        <f>锁!B30</f>
        <v>0</v>
      </c>
      <c r="AC24" s="11">
        <f>锁!B31</f>
        <v>0</v>
      </c>
      <c r="AD24" s="11">
        <f>锁!B32</f>
        <v>0</v>
      </c>
      <c r="AE24" s="11">
        <f>锁!B33</f>
        <v>0</v>
      </c>
      <c r="AF24" s="11">
        <f>锁!B34</f>
        <v>0</v>
      </c>
      <c r="AG24" s="11">
        <f>锁!B35</f>
        <v>0</v>
      </c>
      <c r="AH24" s="11">
        <f>锁!B36</f>
        <v>0</v>
      </c>
      <c r="AI24" s="11">
        <f>锁!B37</f>
        <v>0</v>
      </c>
      <c r="AJ24" s="11">
        <f>锁!B38</f>
        <v>0</v>
      </c>
      <c r="AK24" s="11">
        <f>锁!B39</f>
        <v>0</v>
      </c>
      <c r="AL24" s="11">
        <f>锁!B40</f>
        <v>0</v>
      </c>
      <c r="AM24" s="11">
        <f>锁!B41</f>
        <v>0</v>
      </c>
      <c r="AN24" s="11">
        <f>锁!B42</f>
        <v>0</v>
      </c>
      <c r="AO24" s="11">
        <f>锁!B43</f>
        <v>0</v>
      </c>
      <c r="AP24" s="11">
        <f>锁!B44</f>
        <v>0</v>
      </c>
      <c r="AQ24" s="11">
        <f>锁!B45</f>
        <v>0</v>
      </c>
      <c r="AR24" s="11">
        <f>锁!B46</f>
        <v>0</v>
      </c>
      <c r="AS24" s="11">
        <f>锁!B47</f>
        <v>0</v>
      </c>
      <c r="AT24" s="11">
        <f>锁!B48</f>
        <v>0</v>
      </c>
      <c r="AU24" s="11">
        <v>1</v>
      </c>
      <c r="AV24" s="11">
        <f>整车泄露量输入!B2</f>
        <v>0</v>
      </c>
      <c r="AW24" s="13">
        <f>整车泄露量输入!B3</f>
        <v>100</v>
      </c>
      <c r="AX24" s="13">
        <f>整车泄露量输入!B4</f>
        <v>0</v>
      </c>
      <c r="AY24" s="13">
        <f>整车泄露量输入!B5</f>
        <v>0</v>
      </c>
      <c r="AZ24" s="13">
        <f>整车泄露量输入!B6</f>
        <v>0</v>
      </c>
      <c r="BA24" s="13">
        <f>整车泄露量输入!B7</f>
        <v>0</v>
      </c>
      <c r="BB24" s="13">
        <f>整车泄露量输入!B8</f>
        <v>0</v>
      </c>
      <c r="BC24" s="13">
        <f>整车泄露量输入!B9</f>
        <v>0</v>
      </c>
      <c r="BD24" s="13">
        <f>整车泄露量输入!B10</f>
        <v>0</v>
      </c>
      <c r="BE24" s="13">
        <f>整车泄露量输入!B11</f>
        <v>0</v>
      </c>
      <c r="BF24" s="13">
        <f>整车泄露量输入!B12</f>
        <v>0</v>
      </c>
      <c r="BG24" s="13">
        <f>整车泄露量输入!B13</f>
        <v>0</v>
      </c>
      <c r="BH24" s="13">
        <f>整车泄露量输入!B14</f>
        <v>0</v>
      </c>
      <c r="BI24" s="13">
        <f>整车泄露量输入!B15</f>
        <v>0</v>
      </c>
      <c r="BJ24" s="13">
        <f>整车泄露量输入!B16</f>
        <v>0</v>
      </c>
      <c r="BK24" s="13">
        <f>整车泄露量输入!B17</f>
        <v>0</v>
      </c>
      <c r="BL24" s="13">
        <f>整车泄露量输入!B18</f>
        <v>0</v>
      </c>
      <c r="BM24" s="13">
        <f>整车泄露量输入!B19</f>
        <v>0</v>
      </c>
      <c r="BN24" s="13">
        <f>整车泄露量输入!B20</f>
        <v>0</v>
      </c>
      <c r="BO24" s="13">
        <f>整车泄露量输入!B21</f>
        <v>0</v>
      </c>
      <c r="BP24" s="13">
        <f>整车泄露量输入!B22</f>
        <v>0</v>
      </c>
      <c r="BQ24" s="13">
        <f>整车泄露量输入!B23</f>
        <v>0</v>
      </c>
      <c r="BR24" s="13">
        <f>整车泄露量输入!B24</f>
        <v>0</v>
      </c>
      <c r="BS24" s="13">
        <f>整车泄露量输入!B25</f>
        <v>0</v>
      </c>
      <c r="BT24" s="11">
        <f>整车泄露量输入!B26</f>
        <v>0</v>
      </c>
      <c r="BU24" s="11">
        <f>整车泄露量输入!B27</f>
        <v>0</v>
      </c>
      <c r="BV24" s="11">
        <f>整车泄露量输入!B28</f>
        <v>0</v>
      </c>
      <c r="BW24" s="11">
        <f>整车泄露量输入!B29</f>
        <v>0</v>
      </c>
      <c r="BX24" s="11">
        <f>整车泄露量输入!B30</f>
        <v>0</v>
      </c>
      <c r="BY24" s="11">
        <f>整车泄露量输入!B31</f>
        <v>0</v>
      </c>
      <c r="BZ24" s="11">
        <v>0</v>
      </c>
      <c r="CA24" s="11">
        <v>0</v>
      </c>
      <c r="CB24" s="11">
        <v>0</v>
      </c>
      <c r="CC24" s="11">
        <v>0</v>
      </c>
      <c r="CD24" s="11">
        <v>1</v>
      </c>
      <c r="CE24" s="11">
        <f>平衡件!B6</f>
        <v>0</v>
      </c>
      <c r="CF24" s="11">
        <v>15</v>
      </c>
      <c r="CG24" s="11">
        <v>0</v>
      </c>
      <c r="CH24" s="11">
        <v>0</v>
      </c>
      <c r="CI24" s="11">
        <f>平衡件!B7</f>
        <v>0</v>
      </c>
      <c r="CJ24" s="11">
        <v>1.3</v>
      </c>
      <c r="CK24" s="11">
        <v>0</v>
      </c>
      <c r="CL24" s="11">
        <v>0</v>
      </c>
      <c r="CM24" s="23">
        <v>1</v>
      </c>
      <c r="CN24" s="23" t="b">
        <v>0</v>
      </c>
      <c r="CO24" s="23">
        <v>0</v>
      </c>
      <c r="CP24" s="23">
        <v>0</v>
      </c>
      <c r="CQ24" s="23">
        <v>0</v>
      </c>
      <c r="CR24" s="23">
        <v>0</v>
      </c>
      <c r="CS24" s="6">
        <f>车门总成!D11</f>
        <v>0</v>
      </c>
      <c r="CT24" s="6">
        <f>车门总成!E11</f>
        <v>0</v>
      </c>
      <c r="CU24" s="6">
        <f>车门总成!F11</f>
        <v>0</v>
      </c>
      <c r="CV24" s="6">
        <f>车门总成!G11</f>
        <v>0</v>
      </c>
    </row>
  </sheetData>
  <pageMargins left="0.7" right="0.7" top="0.75" bottom="0.75" header="0.3" footer="0.3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AJ45"/>
  <sheetViews>
    <sheetView topLeftCell="A4" workbookViewId="0">
      <selection activeCell="N9" sqref="N9"/>
    </sheetView>
  </sheetViews>
  <sheetFormatPr defaultColWidth="9" defaultRowHeight="14.4"/>
  <cols>
    <col min="1" max="16384" width="9" style="1"/>
  </cols>
  <sheetData>
    <row r="1" spans="1:36">
      <c r="A1" s="1">
        <f>密封条CLD参数!A5</f>
        <v>0</v>
      </c>
      <c r="B1" s="1">
        <f>密封条CLD参数!B5</f>
        <v>0</v>
      </c>
      <c r="C1" s="1">
        <f>密封条CLD参数!C5</f>
        <v>0</v>
      </c>
      <c r="D1" s="1">
        <f>密封条CLD参数!D5</f>
        <v>0</v>
      </c>
      <c r="E1" s="1">
        <f>密封条CLD参数!E5</f>
        <v>0</v>
      </c>
      <c r="F1" s="1">
        <f>密封条CLD参数!F5</f>
        <v>0</v>
      </c>
      <c r="G1" s="1">
        <f>密封条CLD参数!G5</f>
        <v>0</v>
      </c>
      <c r="H1" s="1">
        <f>密封条CLD参数!H5</f>
        <v>0</v>
      </c>
      <c r="I1" s="1">
        <f>密封条CLD参数!I5</f>
        <v>0</v>
      </c>
      <c r="J1" s="1">
        <f>密封条CLD参数!J5</f>
        <v>0</v>
      </c>
      <c r="K1" s="1">
        <f>密封条CLD参数!K5</f>
        <v>0</v>
      </c>
      <c r="L1" s="1">
        <f>密封条CLD参数!L5</f>
        <v>0</v>
      </c>
      <c r="M1" s="1">
        <f>密封条CLD参数!M5</f>
        <v>0</v>
      </c>
      <c r="N1" s="1">
        <f>密封条CLD参数!N5</f>
        <v>0</v>
      </c>
      <c r="O1" s="1">
        <f>密封条CLD参数!O5</f>
        <v>0</v>
      </c>
      <c r="P1" s="1">
        <f>密封条CLD参数!P5</f>
        <v>0</v>
      </c>
      <c r="Q1" s="1">
        <f>密封条CLD参数!Q5</f>
        <v>0</v>
      </c>
      <c r="R1" s="1">
        <f>密封条CLD参数!R5</f>
        <v>0</v>
      </c>
      <c r="S1" s="1">
        <f>密封条CLD参数!S5</f>
        <v>0</v>
      </c>
      <c r="T1" s="1">
        <f>密封条CLD参数!T5</f>
        <v>0</v>
      </c>
      <c r="U1" s="1">
        <f>密封条CLD参数!U5</f>
        <v>0</v>
      </c>
      <c r="V1" s="1">
        <f>密封条CLD参数!V5</f>
        <v>0</v>
      </c>
      <c r="W1" s="1">
        <f>密封条CLD参数!W5</f>
        <v>0</v>
      </c>
      <c r="X1" s="1">
        <f>密封条CLD参数!X5</f>
        <v>0</v>
      </c>
      <c r="Y1" s="1">
        <f>密封条CLD参数!Y5</f>
        <v>0</v>
      </c>
      <c r="Z1" s="1">
        <f>密封条CLD参数!Z5</f>
        <v>0</v>
      </c>
      <c r="AA1" s="1">
        <f>密封条CLD参数!AA5</f>
        <v>0</v>
      </c>
      <c r="AB1" s="1">
        <f>密封条CLD参数!AB5</f>
        <v>0</v>
      </c>
      <c r="AC1" s="1">
        <f>密封条CLD参数!AC5</f>
        <v>0</v>
      </c>
      <c r="AD1" s="1">
        <f>密封条CLD参数!AD5</f>
        <v>0</v>
      </c>
      <c r="AE1" s="1">
        <f>密封条CLD参数!AE5</f>
        <v>0</v>
      </c>
      <c r="AF1" s="1">
        <f>密封条CLD参数!AF5</f>
        <v>0</v>
      </c>
      <c r="AG1" s="1">
        <f>密封条CLD参数!AG5</f>
        <v>0</v>
      </c>
      <c r="AH1" s="1">
        <f>密封条CLD参数!AH5</f>
        <v>0</v>
      </c>
      <c r="AI1" s="1">
        <f>密封条CLD参数!AI5</f>
        <v>0</v>
      </c>
      <c r="AJ1" s="1">
        <f>密封条CLD参数!AJ5</f>
        <v>0</v>
      </c>
    </row>
    <row r="2" spans="1:36">
      <c r="A2" s="1">
        <f>密封条CLD参数!A6</f>
        <v>1</v>
      </c>
      <c r="B2" s="2">
        <f>密封条CLD参数!B6</f>
        <v>1</v>
      </c>
      <c r="C2" s="1">
        <f>密封条CLD参数!C6</f>
        <v>0</v>
      </c>
      <c r="D2" s="2">
        <f>密封条CLD参数!D6</f>
        <v>0</v>
      </c>
      <c r="E2" s="1">
        <f>密封条CLD参数!E6</f>
        <v>0</v>
      </c>
      <c r="F2" s="2">
        <f>密封条CLD参数!F6</f>
        <v>0</v>
      </c>
      <c r="G2" s="1">
        <f>密封条CLD参数!G6</f>
        <v>0</v>
      </c>
      <c r="H2" s="1">
        <f>密封条CLD参数!H6</f>
        <v>0</v>
      </c>
      <c r="I2" s="1">
        <f>密封条CLD参数!I6</f>
        <v>0</v>
      </c>
      <c r="J2" s="1">
        <f>密封条CLD参数!J6</f>
        <v>0</v>
      </c>
      <c r="K2" s="1">
        <f>密封条CLD参数!K6</f>
        <v>0</v>
      </c>
      <c r="L2" s="1">
        <f>密封条CLD参数!L6</f>
        <v>0</v>
      </c>
      <c r="M2" s="1">
        <f>密封条CLD参数!M6</f>
        <v>0</v>
      </c>
      <c r="N2" s="2">
        <f>密封条CLD参数!N6</f>
        <v>0</v>
      </c>
      <c r="O2" s="1">
        <f>密封条CLD参数!O6</f>
        <v>0</v>
      </c>
      <c r="P2" s="2">
        <f>密封条CLD参数!P6</f>
        <v>0</v>
      </c>
      <c r="Q2" s="1">
        <f>密封条CLD参数!Q6</f>
        <v>0</v>
      </c>
      <c r="R2" s="2">
        <f>密封条CLD参数!R6</f>
        <v>0</v>
      </c>
      <c r="S2" s="1">
        <f>密封条CLD参数!S6</f>
        <v>0</v>
      </c>
      <c r="T2" s="2">
        <f>密封条CLD参数!T6</f>
        <v>0</v>
      </c>
      <c r="U2" s="1">
        <f>密封条CLD参数!U6</f>
        <v>0</v>
      </c>
      <c r="V2" s="2">
        <f>密封条CLD参数!V6</f>
        <v>0</v>
      </c>
      <c r="W2" s="1">
        <f>密封条CLD参数!W6</f>
        <v>0</v>
      </c>
      <c r="X2" s="1">
        <f>密封条CLD参数!X6</f>
        <v>0</v>
      </c>
      <c r="Y2" s="1">
        <f>密封条CLD参数!Y6</f>
        <v>0</v>
      </c>
      <c r="Z2" s="2">
        <f>密封条CLD参数!Z6</f>
        <v>0</v>
      </c>
      <c r="AA2" s="1">
        <f>密封条CLD参数!AA6</f>
        <v>0</v>
      </c>
      <c r="AB2" s="2">
        <f>密封条CLD参数!AB6</f>
        <v>0</v>
      </c>
      <c r="AC2" s="1">
        <f>密封条CLD参数!AC6</f>
        <v>0</v>
      </c>
      <c r="AD2" s="1">
        <f>密封条CLD参数!AD6</f>
        <v>0</v>
      </c>
      <c r="AE2" s="1">
        <f>密封条CLD参数!AE6</f>
        <v>0</v>
      </c>
      <c r="AF2" s="1">
        <f>密封条CLD参数!AF6</f>
        <v>0</v>
      </c>
      <c r="AG2" s="1">
        <f>密封条CLD参数!AG6</f>
        <v>0</v>
      </c>
      <c r="AH2" s="1">
        <f>密封条CLD参数!AH6</f>
        <v>0</v>
      </c>
      <c r="AI2" s="1">
        <f>密封条CLD参数!AI6</f>
        <v>0</v>
      </c>
      <c r="AJ2" s="1">
        <f>密封条CLD参数!AJ6</f>
        <v>0</v>
      </c>
    </row>
    <row r="3" spans="1:36">
      <c r="A3" s="1">
        <f>密封条CLD参数!A7</f>
        <v>2</v>
      </c>
      <c r="B3" s="2">
        <f>密封条CLD参数!B7</f>
        <v>2</v>
      </c>
      <c r="C3" s="1">
        <f>密封条CLD参数!C7</f>
        <v>0</v>
      </c>
      <c r="D3" s="2">
        <f>密封条CLD参数!D7</f>
        <v>0</v>
      </c>
      <c r="E3" s="1">
        <f>密封条CLD参数!E7</f>
        <v>0</v>
      </c>
      <c r="F3" s="2">
        <f>密封条CLD参数!F7</f>
        <v>0</v>
      </c>
      <c r="G3" s="1">
        <f>密封条CLD参数!G7</f>
        <v>0</v>
      </c>
      <c r="H3" s="1">
        <f>密封条CLD参数!H7</f>
        <v>0</v>
      </c>
      <c r="I3" s="1">
        <f>密封条CLD参数!I7</f>
        <v>0</v>
      </c>
      <c r="J3" s="1">
        <f>密封条CLD参数!J7</f>
        <v>0</v>
      </c>
      <c r="K3" s="1">
        <f>密封条CLD参数!K7</f>
        <v>0</v>
      </c>
      <c r="L3" s="1">
        <f>密封条CLD参数!L7</f>
        <v>0</v>
      </c>
      <c r="M3" s="1">
        <f>密封条CLD参数!M7</f>
        <v>0</v>
      </c>
      <c r="N3" s="2">
        <f>密封条CLD参数!N7</f>
        <v>0</v>
      </c>
      <c r="O3" s="1">
        <f>密封条CLD参数!O7</f>
        <v>0</v>
      </c>
      <c r="P3" s="2">
        <f>密封条CLD参数!P7</f>
        <v>0</v>
      </c>
      <c r="Q3" s="1">
        <f>密封条CLD参数!Q7</f>
        <v>0</v>
      </c>
      <c r="R3" s="2">
        <f>密封条CLD参数!R7</f>
        <v>0</v>
      </c>
      <c r="S3" s="1">
        <f>密封条CLD参数!S7</f>
        <v>0</v>
      </c>
      <c r="T3" s="2">
        <f>密封条CLD参数!T7</f>
        <v>0</v>
      </c>
      <c r="U3" s="1">
        <f>密封条CLD参数!U7</f>
        <v>0</v>
      </c>
      <c r="V3" s="2">
        <f>密封条CLD参数!V7</f>
        <v>0</v>
      </c>
      <c r="W3" s="1">
        <f>密封条CLD参数!W7</f>
        <v>0</v>
      </c>
      <c r="X3" s="1">
        <f>密封条CLD参数!X7</f>
        <v>0</v>
      </c>
      <c r="Y3" s="1">
        <f>密封条CLD参数!Y7</f>
        <v>0</v>
      </c>
      <c r="Z3" s="2">
        <f>密封条CLD参数!Z7</f>
        <v>0</v>
      </c>
      <c r="AA3" s="1">
        <f>密封条CLD参数!AA7</f>
        <v>0</v>
      </c>
      <c r="AB3" s="2">
        <f>密封条CLD参数!AB7</f>
        <v>0</v>
      </c>
      <c r="AC3" s="1">
        <f>密封条CLD参数!AC7</f>
        <v>0</v>
      </c>
      <c r="AD3" s="1">
        <f>密封条CLD参数!AD7</f>
        <v>0</v>
      </c>
      <c r="AE3" s="1">
        <f>密封条CLD参数!AE7</f>
        <v>0</v>
      </c>
      <c r="AF3" s="1">
        <f>密封条CLD参数!AF7</f>
        <v>0</v>
      </c>
      <c r="AG3" s="1">
        <f>密封条CLD参数!AG7</f>
        <v>0</v>
      </c>
      <c r="AH3" s="1">
        <f>密封条CLD参数!AH7</f>
        <v>0</v>
      </c>
      <c r="AI3" s="1">
        <f>密封条CLD参数!AI7</f>
        <v>0</v>
      </c>
      <c r="AJ3" s="1">
        <f>密封条CLD参数!AJ7</f>
        <v>0</v>
      </c>
    </row>
    <row r="4" spans="1:36">
      <c r="A4" s="1">
        <f>密封条CLD参数!A8</f>
        <v>3</v>
      </c>
      <c r="B4" s="2">
        <f>密封条CLD参数!B8</f>
        <v>3.3</v>
      </c>
      <c r="C4" s="1">
        <f>密封条CLD参数!C8</f>
        <v>0</v>
      </c>
      <c r="D4" s="2">
        <f>密封条CLD参数!D8</f>
        <v>0</v>
      </c>
      <c r="E4" s="1">
        <f>密封条CLD参数!E8</f>
        <v>0</v>
      </c>
      <c r="F4" s="2">
        <f>密封条CLD参数!F8</f>
        <v>0</v>
      </c>
      <c r="G4" s="1">
        <f>密封条CLD参数!G8</f>
        <v>0</v>
      </c>
      <c r="H4" s="1">
        <f>密封条CLD参数!H8</f>
        <v>0</v>
      </c>
      <c r="I4" s="1">
        <f>密封条CLD参数!I8</f>
        <v>0</v>
      </c>
      <c r="J4" s="1">
        <f>密封条CLD参数!J8</f>
        <v>0</v>
      </c>
      <c r="K4" s="1">
        <f>密封条CLD参数!K8</f>
        <v>0</v>
      </c>
      <c r="L4" s="1">
        <f>密封条CLD参数!L8</f>
        <v>0</v>
      </c>
      <c r="M4" s="1">
        <f>密封条CLD参数!M8</f>
        <v>0</v>
      </c>
      <c r="N4" s="2">
        <f>密封条CLD参数!N8</f>
        <v>0</v>
      </c>
      <c r="O4" s="1">
        <f>密封条CLD参数!O8</f>
        <v>0</v>
      </c>
      <c r="P4" s="2">
        <f>密封条CLD参数!P8</f>
        <v>0</v>
      </c>
      <c r="Q4" s="1">
        <f>密封条CLD参数!Q8</f>
        <v>0</v>
      </c>
      <c r="R4" s="2">
        <f>密封条CLD参数!R8</f>
        <v>0</v>
      </c>
      <c r="S4" s="1">
        <f>密封条CLD参数!S8</f>
        <v>0</v>
      </c>
      <c r="T4" s="2">
        <f>密封条CLD参数!T8</f>
        <v>0</v>
      </c>
      <c r="U4" s="1">
        <f>密封条CLD参数!U8</f>
        <v>0</v>
      </c>
      <c r="V4" s="2">
        <f>密封条CLD参数!V8</f>
        <v>0</v>
      </c>
      <c r="W4" s="1">
        <f>密封条CLD参数!W8</f>
        <v>0</v>
      </c>
      <c r="X4" s="1">
        <f>密封条CLD参数!X8</f>
        <v>0</v>
      </c>
      <c r="Y4" s="1">
        <f>密封条CLD参数!Y8</f>
        <v>0</v>
      </c>
      <c r="Z4" s="2">
        <f>密封条CLD参数!Z8</f>
        <v>0</v>
      </c>
      <c r="AA4" s="1">
        <f>密封条CLD参数!AA8</f>
        <v>0</v>
      </c>
      <c r="AB4" s="2">
        <f>密封条CLD参数!AB8</f>
        <v>0</v>
      </c>
      <c r="AC4" s="1">
        <f>密封条CLD参数!AC8</f>
        <v>0</v>
      </c>
      <c r="AD4" s="1">
        <f>密封条CLD参数!AD8</f>
        <v>0</v>
      </c>
      <c r="AE4" s="1">
        <f>密封条CLD参数!AE8</f>
        <v>0</v>
      </c>
      <c r="AF4" s="1">
        <f>密封条CLD参数!AF8</f>
        <v>0</v>
      </c>
      <c r="AG4" s="1">
        <f>密封条CLD参数!AG8</f>
        <v>0</v>
      </c>
      <c r="AH4" s="1">
        <f>密封条CLD参数!AH8</f>
        <v>0</v>
      </c>
      <c r="AI4" s="1">
        <f>密封条CLD参数!AI8</f>
        <v>0</v>
      </c>
      <c r="AJ4" s="1">
        <f>密封条CLD参数!AJ8</f>
        <v>0</v>
      </c>
    </row>
    <row r="5" spans="1:36">
      <c r="A5" s="1">
        <f>密封条CLD参数!A9</f>
        <v>4</v>
      </c>
      <c r="B5" s="2">
        <f>密封条CLD参数!B9</f>
        <v>4.3</v>
      </c>
      <c r="C5" s="1">
        <f>密封条CLD参数!C9</f>
        <v>0</v>
      </c>
      <c r="D5" s="2">
        <f>密封条CLD参数!D9</f>
        <v>0</v>
      </c>
      <c r="E5" s="1">
        <f>密封条CLD参数!E9</f>
        <v>0</v>
      </c>
      <c r="F5" s="2">
        <f>密封条CLD参数!F9</f>
        <v>0</v>
      </c>
      <c r="G5" s="1">
        <f>密封条CLD参数!G9</f>
        <v>0</v>
      </c>
      <c r="H5" s="1">
        <f>密封条CLD参数!H9</f>
        <v>0</v>
      </c>
      <c r="I5" s="1">
        <f>密封条CLD参数!I9</f>
        <v>0</v>
      </c>
      <c r="J5" s="1">
        <f>密封条CLD参数!J9</f>
        <v>0</v>
      </c>
      <c r="K5" s="1">
        <f>密封条CLD参数!K9</f>
        <v>0</v>
      </c>
      <c r="L5" s="1">
        <f>密封条CLD参数!L9</f>
        <v>0</v>
      </c>
      <c r="M5" s="1">
        <f>密封条CLD参数!M9</f>
        <v>0</v>
      </c>
      <c r="N5" s="2">
        <f>密封条CLD参数!N9</f>
        <v>0</v>
      </c>
      <c r="O5" s="1">
        <f>密封条CLD参数!O9</f>
        <v>0</v>
      </c>
      <c r="P5" s="2">
        <f>密封条CLD参数!P9</f>
        <v>0</v>
      </c>
      <c r="Q5" s="1">
        <f>密封条CLD参数!Q9</f>
        <v>0</v>
      </c>
      <c r="R5" s="2">
        <f>密封条CLD参数!R9</f>
        <v>0</v>
      </c>
      <c r="S5" s="1">
        <f>密封条CLD参数!S9</f>
        <v>0</v>
      </c>
      <c r="T5" s="2">
        <f>密封条CLD参数!T9</f>
        <v>0</v>
      </c>
      <c r="U5" s="1">
        <f>密封条CLD参数!U9</f>
        <v>0</v>
      </c>
      <c r="V5" s="2">
        <f>密封条CLD参数!V9</f>
        <v>0</v>
      </c>
      <c r="W5" s="1">
        <f>密封条CLD参数!W9</f>
        <v>0</v>
      </c>
      <c r="X5" s="1">
        <f>密封条CLD参数!X9</f>
        <v>0</v>
      </c>
      <c r="Y5" s="1">
        <f>密封条CLD参数!Y9</f>
        <v>0</v>
      </c>
      <c r="Z5" s="2">
        <f>密封条CLD参数!Z9</f>
        <v>0</v>
      </c>
      <c r="AA5" s="1">
        <f>密封条CLD参数!AA9</f>
        <v>0</v>
      </c>
      <c r="AB5" s="2">
        <f>密封条CLD参数!AB9</f>
        <v>0</v>
      </c>
      <c r="AC5" s="1">
        <f>密封条CLD参数!AC9</f>
        <v>0</v>
      </c>
      <c r="AD5" s="1">
        <f>密封条CLD参数!AD9</f>
        <v>0</v>
      </c>
      <c r="AE5" s="1">
        <f>密封条CLD参数!AE9</f>
        <v>0</v>
      </c>
      <c r="AF5" s="1">
        <f>密封条CLD参数!AF9</f>
        <v>0</v>
      </c>
      <c r="AG5" s="1">
        <f>密封条CLD参数!AG9</f>
        <v>0</v>
      </c>
      <c r="AH5" s="1">
        <f>密封条CLD参数!AH9</f>
        <v>0</v>
      </c>
      <c r="AI5" s="1">
        <f>密封条CLD参数!AI9</f>
        <v>0</v>
      </c>
      <c r="AJ5" s="1">
        <f>密封条CLD参数!AJ9</f>
        <v>0</v>
      </c>
    </row>
    <row r="6" spans="1:36">
      <c r="A6" s="1">
        <f>密封条CLD参数!A10</f>
        <v>5</v>
      </c>
      <c r="B6" s="2">
        <f>密封条CLD参数!B10</f>
        <v>5</v>
      </c>
      <c r="C6" s="1">
        <f>密封条CLD参数!C10</f>
        <v>0</v>
      </c>
      <c r="D6" s="2">
        <f>密封条CLD参数!D10</f>
        <v>0</v>
      </c>
      <c r="E6" s="1">
        <f>密封条CLD参数!E10</f>
        <v>0</v>
      </c>
      <c r="F6" s="2">
        <f>密封条CLD参数!F10</f>
        <v>0</v>
      </c>
      <c r="G6" s="1">
        <f>密封条CLD参数!G10</f>
        <v>0</v>
      </c>
      <c r="H6" s="1">
        <f>密封条CLD参数!H10</f>
        <v>0</v>
      </c>
      <c r="I6" s="1">
        <f>密封条CLD参数!I10</f>
        <v>0</v>
      </c>
      <c r="J6" s="1">
        <f>密封条CLD参数!J10</f>
        <v>0</v>
      </c>
      <c r="K6" s="1">
        <f>密封条CLD参数!K10</f>
        <v>0</v>
      </c>
      <c r="L6" s="1">
        <f>密封条CLD参数!L10</f>
        <v>0</v>
      </c>
      <c r="M6" s="1">
        <f>密封条CLD参数!M10</f>
        <v>0</v>
      </c>
      <c r="N6" s="2">
        <f>密封条CLD参数!N10</f>
        <v>0</v>
      </c>
      <c r="O6" s="1">
        <f>密封条CLD参数!O10</f>
        <v>0</v>
      </c>
      <c r="P6" s="2">
        <f>密封条CLD参数!P10</f>
        <v>0</v>
      </c>
      <c r="Q6" s="1">
        <f>密封条CLD参数!Q10</f>
        <v>0</v>
      </c>
      <c r="R6" s="2">
        <f>密封条CLD参数!R10</f>
        <v>0</v>
      </c>
      <c r="S6" s="1">
        <f>密封条CLD参数!S10</f>
        <v>0</v>
      </c>
      <c r="T6" s="2">
        <f>密封条CLD参数!T10</f>
        <v>0</v>
      </c>
      <c r="U6" s="1">
        <f>密封条CLD参数!U10</f>
        <v>0</v>
      </c>
      <c r="V6" s="2">
        <f>密封条CLD参数!V10</f>
        <v>0</v>
      </c>
      <c r="W6" s="1">
        <f>密封条CLD参数!W10</f>
        <v>0</v>
      </c>
      <c r="X6" s="1">
        <f>密封条CLD参数!X10</f>
        <v>0</v>
      </c>
      <c r="Y6" s="1">
        <f>密封条CLD参数!Y10</f>
        <v>0</v>
      </c>
      <c r="Z6" s="2">
        <f>密封条CLD参数!Z10</f>
        <v>0</v>
      </c>
      <c r="AA6" s="1">
        <f>密封条CLD参数!AA10</f>
        <v>0</v>
      </c>
      <c r="AB6" s="1">
        <f>密封条CLD参数!AB10</f>
        <v>0</v>
      </c>
      <c r="AC6" s="1">
        <f>密封条CLD参数!AC10</f>
        <v>0</v>
      </c>
      <c r="AD6" s="1">
        <f>密封条CLD参数!AD10</f>
        <v>0</v>
      </c>
      <c r="AE6" s="1">
        <f>密封条CLD参数!AE10</f>
        <v>0</v>
      </c>
      <c r="AF6" s="1">
        <f>密封条CLD参数!AF10</f>
        <v>0</v>
      </c>
      <c r="AG6" s="1">
        <f>密封条CLD参数!AG10</f>
        <v>0</v>
      </c>
      <c r="AH6" s="1">
        <f>密封条CLD参数!AH10</f>
        <v>0</v>
      </c>
      <c r="AI6" s="1">
        <f>密封条CLD参数!AI10</f>
        <v>0</v>
      </c>
      <c r="AJ6" s="1">
        <f>密封条CLD参数!AJ10</f>
        <v>0</v>
      </c>
    </row>
    <row r="7" spans="1:36">
      <c r="A7" s="1">
        <f>密封条CLD参数!A11</f>
        <v>6</v>
      </c>
      <c r="B7" s="2">
        <f>密封条CLD参数!B11</f>
        <v>6</v>
      </c>
      <c r="C7" s="1">
        <f>密封条CLD参数!C11</f>
        <v>0</v>
      </c>
      <c r="D7" s="2">
        <f>密封条CLD参数!D11</f>
        <v>0</v>
      </c>
      <c r="E7" s="1">
        <f>密封条CLD参数!E11</f>
        <v>0</v>
      </c>
      <c r="F7" s="2">
        <f>密封条CLD参数!F11</f>
        <v>0</v>
      </c>
      <c r="G7" s="1">
        <f>密封条CLD参数!G11</f>
        <v>0</v>
      </c>
      <c r="H7" s="1">
        <f>密封条CLD参数!H11</f>
        <v>0</v>
      </c>
      <c r="I7" s="1">
        <f>密封条CLD参数!I11</f>
        <v>0</v>
      </c>
      <c r="J7" s="1">
        <f>密封条CLD参数!J11</f>
        <v>0</v>
      </c>
      <c r="K7" s="1">
        <f>密封条CLD参数!K11</f>
        <v>0</v>
      </c>
      <c r="L7" s="1">
        <f>密封条CLD参数!L11</f>
        <v>0</v>
      </c>
      <c r="M7" s="1">
        <f>密封条CLD参数!M11</f>
        <v>0</v>
      </c>
      <c r="N7" s="2">
        <f>密封条CLD参数!N11</f>
        <v>0</v>
      </c>
      <c r="O7" s="1">
        <f>密封条CLD参数!O11</f>
        <v>0</v>
      </c>
      <c r="P7" s="2">
        <f>密封条CLD参数!P11</f>
        <v>0</v>
      </c>
      <c r="Q7" s="1">
        <f>密封条CLD参数!Q11</f>
        <v>0</v>
      </c>
      <c r="R7" s="2">
        <f>密封条CLD参数!R11</f>
        <v>0</v>
      </c>
      <c r="S7" s="1">
        <f>密封条CLD参数!S11</f>
        <v>0</v>
      </c>
      <c r="T7" s="2">
        <f>密封条CLD参数!T11</f>
        <v>0</v>
      </c>
      <c r="U7" s="1">
        <f>密封条CLD参数!U11</f>
        <v>0</v>
      </c>
      <c r="V7" s="2">
        <f>密封条CLD参数!V11</f>
        <v>0</v>
      </c>
      <c r="W7" s="1">
        <f>密封条CLD参数!W11</f>
        <v>0</v>
      </c>
      <c r="X7" s="1">
        <f>密封条CLD参数!X11</f>
        <v>0</v>
      </c>
      <c r="Y7" s="1">
        <f>密封条CLD参数!Y11</f>
        <v>0</v>
      </c>
      <c r="Z7" s="1">
        <f>密封条CLD参数!Z11</f>
        <v>0</v>
      </c>
      <c r="AA7" s="1">
        <f>密封条CLD参数!AA11</f>
        <v>0</v>
      </c>
      <c r="AB7" s="1">
        <f>密封条CLD参数!AB11</f>
        <v>0</v>
      </c>
      <c r="AC7" s="1">
        <f>密封条CLD参数!AC11</f>
        <v>0</v>
      </c>
      <c r="AD7" s="1">
        <f>密封条CLD参数!AD11</f>
        <v>0</v>
      </c>
      <c r="AE7" s="1">
        <f>密封条CLD参数!AE11</f>
        <v>0</v>
      </c>
      <c r="AF7" s="1">
        <f>密封条CLD参数!AF11</f>
        <v>0</v>
      </c>
      <c r="AG7" s="1">
        <f>密封条CLD参数!AG11</f>
        <v>0</v>
      </c>
      <c r="AH7" s="1">
        <f>密封条CLD参数!AH11</f>
        <v>0</v>
      </c>
      <c r="AI7" s="1">
        <f>密封条CLD参数!AI11</f>
        <v>0</v>
      </c>
      <c r="AJ7" s="1">
        <f>密封条CLD参数!AJ11</f>
        <v>0</v>
      </c>
    </row>
    <row r="8" spans="1:36">
      <c r="A8" s="1">
        <f>密封条CLD参数!A12</f>
        <v>7</v>
      </c>
      <c r="B8" s="2">
        <f>密封条CLD参数!B12</f>
        <v>8</v>
      </c>
      <c r="C8" s="1">
        <f>密封条CLD参数!C12</f>
        <v>0</v>
      </c>
      <c r="D8" s="2">
        <f>密封条CLD参数!D12</f>
        <v>0</v>
      </c>
      <c r="E8" s="1">
        <f>密封条CLD参数!E12</f>
        <v>0</v>
      </c>
      <c r="F8" s="2">
        <f>密封条CLD参数!F12</f>
        <v>0</v>
      </c>
      <c r="G8" s="1">
        <f>密封条CLD参数!G12</f>
        <v>0</v>
      </c>
      <c r="H8" s="1">
        <f>密封条CLD参数!H12</f>
        <v>0</v>
      </c>
      <c r="I8" s="1">
        <f>密封条CLD参数!I12</f>
        <v>0</v>
      </c>
      <c r="J8" s="1">
        <f>密封条CLD参数!J12</f>
        <v>0</v>
      </c>
      <c r="K8" s="1">
        <f>密封条CLD参数!K12</f>
        <v>0</v>
      </c>
      <c r="L8" s="1">
        <f>密封条CLD参数!L12</f>
        <v>0</v>
      </c>
      <c r="M8" s="1">
        <f>密封条CLD参数!M12</f>
        <v>0</v>
      </c>
      <c r="N8" s="1">
        <f>密封条CLD参数!N12</f>
        <v>0</v>
      </c>
      <c r="O8" s="1">
        <f>密封条CLD参数!O12</f>
        <v>0</v>
      </c>
      <c r="P8" s="1">
        <f>密封条CLD参数!P12</f>
        <v>0</v>
      </c>
      <c r="Q8" s="1">
        <f>密封条CLD参数!Q12</f>
        <v>0</v>
      </c>
      <c r="R8" s="1">
        <f>密封条CLD参数!R12</f>
        <v>0</v>
      </c>
      <c r="S8" s="1">
        <f>密封条CLD参数!S12</f>
        <v>0</v>
      </c>
      <c r="T8" s="1">
        <f>密封条CLD参数!T12</f>
        <v>0</v>
      </c>
      <c r="U8" s="1">
        <f>密封条CLD参数!U12</f>
        <v>0</v>
      </c>
      <c r="V8" s="1">
        <f>密封条CLD参数!V12</f>
        <v>0</v>
      </c>
      <c r="W8" s="1">
        <f>密封条CLD参数!W12</f>
        <v>0</v>
      </c>
      <c r="X8" s="1">
        <f>密封条CLD参数!X12</f>
        <v>0</v>
      </c>
      <c r="Y8" s="1">
        <f>密封条CLD参数!Y12</f>
        <v>0</v>
      </c>
      <c r="Z8" s="1">
        <f>密封条CLD参数!Z12</f>
        <v>0</v>
      </c>
      <c r="AA8" s="1">
        <f>密封条CLD参数!AA12</f>
        <v>0</v>
      </c>
      <c r="AB8" s="1">
        <f>密封条CLD参数!AB12</f>
        <v>0</v>
      </c>
      <c r="AC8" s="1">
        <f>密封条CLD参数!AC12</f>
        <v>0</v>
      </c>
      <c r="AD8" s="1">
        <f>密封条CLD参数!AD12</f>
        <v>0</v>
      </c>
      <c r="AE8" s="1">
        <f>密封条CLD参数!AE12</f>
        <v>0</v>
      </c>
      <c r="AF8" s="1">
        <f>密封条CLD参数!AF12</f>
        <v>0</v>
      </c>
      <c r="AG8" s="1">
        <f>密封条CLD参数!AG12</f>
        <v>0</v>
      </c>
      <c r="AH8" s="1">
        <f>密封条CLD参数!AH12</f>
        <v>0</v>
      </c>
      <c r="AI8" s="1">
        <f>密封条CLD参数!AI12</f>
        <v>0</v>
      </c>
      <c r="AJ8" s="1">
        <f>密封条CLD参数!AJ12</f>
        <v>0</v>
      </c>
    </row>
    <row r="9" spans="1:36">
      <c r="A9" s="1">
        <f>密封条CLD参数!A13</f>
        <v>8</v>
      </c>
      <c r="B9" s="2">
        <f>密封条CLD参数!B13</f>
        <v>8.5</v>
      </c>
      <c r="C9" s="1">
        <f>密封条CLD参数!C13</f>
        <v>0</v>
      </c>
      <c r="D9" s="2">
        <f>密封条CLD参数!D13</f>
        <v>0</v>
      </c>
      <c r="E9" s="1">
        <f>密封条CLD参数!E13</f>
        <v>0</v>
      </c>
      <c r="F9" s="2">
        <f>密封条CLD参数!F13</f>
        <v>0</v>
      </c>
      <c r="G9" s="1">
        <f>密封条CLD参数!G13</f>
        <v>0</v>
      </c>
      <c r="H9" s="1">
        <f>密封条CLD参数!H13</f>
        <v>0</v>
      </c>
      <c r="I9" s="1">
        <f>密封条CLD参数!I13</f>
        <v>0</v>
      </c>
      <c r="J9" s="1">
        <f>密封条CLD参数!J13</f>
        <v>0</v>
      </c>
      <c r="K9" s="1">
        <f>密封条CLD参数!K13</f>
        <v>0</v>
      </c>
      <c r="L9" s="1">
        <f>密封条CLD参数!L13</f>
        <v>0</v>
      </c>
      <c r="M9" s="1">
        <f>密封条CLD参数!M13</f>
        <v>0</v>
      </c>
      <c r="N9" s="1">
        <f>密封条CLD参数!N13</f>
        <v>0</v>
      </c>
      <c r="O9" s="1">
        <f>密封条CLD参数!O13</f>
        <v>0</v>
      </c>
      <c r="P9" s="1">
        <f>密封条CLD参数!P13</f>
        <v>0</v>
      </c>
      <c r="Q9" s="1">
        <f>密封条CLD参数!Q13</f>
        <v>0</v>
      </c>
      <c r="R9" s="1">
        <f>密封条CLD参数!R13</f>
        <v>0</v>
      </c>
      <c r="S9" s="1">
        <f>密封条CLD参数!S13</f>
        <v>0</v>
      </c>
      <c r="T9" s="1">
        <f>密封条CLD参数!T13</f>
        <v>0</v>
      </c>
      <c r="U9" s="1">
        <f>密封条CLD参数!U13</f>
        <v>0</v>
      </c>
      <c r="V9" s="1">
        <f>密封条CLD参数!V13</f>
        <v>0</v>
      </c>
      <c r="W9" s="1">
        <f>密封条CLD参数!W13</f>
        <v>0</v>
      </c>
      <c r="X9" s="1">
        <f>密封条CLD参数!X13</f>
        <v>0</v>
      </c>
      <c r="Y9" s="1">
        <f>密封条CLD参数!Y13</f>
        <v>0</v>
      </c>
      <c r="Z9" s="1">
        <f>密封条CLD参数!Z13</f>
        <v>0</v>
      </c>
      <c r="AA9" s="1">
        <f>密封条CLD参数!AA13</f>
        <v>0</v>
      </c>
      <c r="AB9" s="1">
        <f>密封条CLD参数!AB13</f>
        <v>0</v>
      </c>
      <c r="AC9" s="1">
        <f>密封条CLD参数!AC13</f>
        <v>0</v>
      </c>
      <c r="AD9" s="1">
        <f>密封条CLD参数!AD13</f>
        <v>0</v>
      </c>
      <c r="AE9" s="1">
        <f>密封条CLD参数!AE13</f>
        <v>0</v>
      </c>
      <c r="AF9" s="1">
        <f>密封条CLD参数!AF13</f>
        <v>0</v>
      </c>
      <c r="AG9" s="1">
        <f>密封条CLD参数!AG13</f>
        <v>0</v>
      </c>
      <c r="AH9" s="1">
        <f>密封条CLD参数!AH13</f>
        <v>0</v>
      </c>
      <c r="AI9" s="1">
        <f>密封条CLD参数!AI13</f>
        <v>0</v>
      </c>
      <c r="AJ9" s="1">
        <f>密封条CLD参数!AJ13</f>
        <v>0</v>
      </c>
    </row>
    <row r="10" spans="1:36">
      <c r="A10" s="1">
        <f>密封条CLD参数!A14</f>
        <v>9</v>
      </c>
      <c r="B10" s="1">
        <f>密封条CLD参数!B14</f>
        <v>9</v>
      </c>
      <c r="C10" s="1">
        <f>密封条CLD参数!C14</f>
        <v>0</v>
      </c>
      <c r="D10" s="1">
        <f>密封条CLD参数!D14</f>
        <v>0</v>
      </c>
      <c r="E10" s="1">
        <f>密封条CLD参数!E14</f>
        <v>0</v>
      </c>
      <c r="F10" s="1">
        <f>密封条CLD参数!F14</f>
        <v>0</v>
      </c>
      <c r="G10" s="1">
        <f>密封条CLD参数!G14</f>
        <v>0</v>
      </c>
      <c r="H10" s="1">
        <f>密封条CLD参数!H14</f>
        <v>0</v>
      </c>
      <c r="I10" s="1">
        <f>密封条CLD参数!I14</f>
        <v>0</v>
      </c>
      <c r="J10" s="1">
        <f>密封条CLD参数!J14</f>
        <v>0</v>
      </c>
      <c r="K10" s="1">
        <f>密封条CLD参数!K14</f>
        <v>0</v>
      </c>
      <c r="L10" s="1">
        <f>密封条CLD参数!L14</f>
        <v>0</v>
      </c>
      <c r="M10" s="1">
        <f>密封条CLD参数!M14</f>
        <v>0</v>
      </c>
      <c r="N10" s="1">
        <f>密封条CLD参数!N14</f>
        <v>0</v>
      </c>
      <c r="O10" s="1">
        <f>密封条CLD参数!O14</f>
        <v>0</v>
      </c>
      <c r="P10" s="1">
        <f>密封条CLD参数!P14</f>
        <v>0</v>
      </c>
      <c r="Q10" s="1">
        <f>密封条CLD参数!Q14</f>
        <v>0</v>
      </c>
      <c r="R10" s="1">
        <f>密封条CLD参数!R14</f>
        <v>0</v>
      </c>
      <c r="S10" s="1">
        <f>密封条CLD参数!S14</f>
        <v>0</v>
      </c>
      <c r="T10" s="1">
        <f>密封条CLD参数!T14</f>
        <v>0</v>
      </c>
      <c r="U10" s="1">
        <f>密封条CLD参数!U14</f>
        <v>0</v>
      </c>
      <c r="V10" s="1">
        <f>密封条CLD参数!V14</f>
        <v>0</v>
      </c>
      <c r="W10" s="1">
        <f>密封条CLD参数!W14</f>
        <v>0</v>
      </c>
      <c r="X10" s="1">
        <f>密封条CLD参数!X14</f>
        <v>0</v>
      </c>
      <c r="Y10" s="1">
        <f>密封条CLD参数!Y14</f>
        <v>0</v>
      </c>
      <c r="Z10" s="1">
        <f>密封条CLD参数!Z14</f>
        <v>0</v>
      </c>
      <c r="AA10" s="1">
        <f>密封条CLD参数!AA14</f>
        <v>0</v>
      </c>
      <c r="AB10" s="1">
        <f>密封条CLD参数!AB14</f>
        <v>0</v>
      </c>
      <c r="AC10" s="1">
        <f>密封条CLD参数!AC14</f>
        <v>0</v>
      </c>
      <c r="AD10" s="1">
        <f>密封条CLD参数!AD14</f>
        <v>0</v>
      </c>
      <c r="AE10" s="1">
        <f>密封条CLD参数!AE14</f>
        <v>0</v>
      </c>
      <c r="AF10" s="1">
        <f>密封条CLD参数!AF14</f>
        <v>0</v>
      </c>
      <c r="AG10" s="1">
        <f>密封条CLD参数!AG14</f>
        <v>0</v>
      </c>
      <c r="AH10" s="1">
        <f>密封条CLD参数!AH14</f>
        <v>0</v>
      </c>
      <c r="AI10" s="1">
        <f>密封条CLD参数!AI14</f>
        <v>0</v>
      </c>
      <c r="AJ10" s="1">
        <f>密封条CLD参数!AJ14</f>
        <v>0</v>
      </c>
    </row>
    <row r="11" spans="1:36">
      <c r="A11" s="1">
        <f>密封条CLD参数!A15</f>
        <v>0</v>
      </c>
      <c r="B11" s="1">
        <f>密封条CLD参数!B15</f>
        <v>0</v>
      </c>
      <c r="C11" s="1">
        <f>密封条CLD参数!C15</f>
        <v>0</v>
      </c>
      <c r="D11" s="1">
        <f>密封条CLD参数!D15</f>
        <v>0</v>
      </c>
      <c r="E11" s="1">
        <f>密封条CLD参数!E15</f>
        <v>0</v>
      </c>
      <c r="F11" s="1">
        <f>密封条CLD参数!F15</f>
        <v>0</v>
      </c>
      <c r="G11" s="1">
        <f>密封条CLD参数!G15</f>
        <v>0</v>
      </c>
      <c r="H11" s="1">
        <f>密封条CLD参数!H15</f>
        <v>0</v>
      </c>
      <c r="I11" s="1">
        <f>密封条CLD参数!I15</f>
        <v>0</v>
      </c>
      <c r="J11" s="1">
        <f>密封条CLD参数!J15</f>
        <v>0</v>
      </c>
      <c r="K11" s="1">
        <f>密封条CLD参数!K15</f>
        <v>0</v>
      </c>
      <c r="L11" s="1">
        <f>密封条CLD参数!L15</f>
        <v>0</v>
      </c>
      <c r="M11" s="1">
        <f>密封条CLD参数!M15</f>
        <v>0</v>
      </c>
      <c r="N11" s="1">
        <f>密封条CLD参数!N15</f>
        <v>0</v>
      </c>
      <c r="O11" s="1">
        <f>密封条CLD参数!O15</f>
        <v>0</v>
      </c>
      <c r="P11" s="1">
        <f>密封条CLD参数!P15</f>
        <v>0</v>
      </c>
      <c r="Q11" s="1">
        <f>密封条CLD参数!Q15</f>
        <v>0</v>
      </c>
      <c r="R11" s="1">
        <f>密封条CLD参数!R15</f>
        <v>0</v>
      </c>
      <c r="S11" s="1">
        <f>密封条CLD参数!S15</f>
        <v>0</v>
      </c>
      <c r="T11" s="1">
        <f>密封条CLD参数!T15</f>
        <v>0</v>
      </c>
      <c r="U11" s="1">
        <f>密封条CLD参数!U15</f>
        <v>0</v>
      </c>
      <c r="V11" s="1">
        <f>密封条CLD参数!V15</f>
        <v>0</v>
      </c>
      <c r="W11" s="1">
        <f>密封条CLD参数!W15</f>
        <v>0</v>
      </c>
      <c r="X11" s="1">
        <f>密封条CLD参数!X15</f>
        <v>0</v>
      </c>
      <c r="Y11" s="1">
        <f>密封条CLD参数!Y15</f>
        <v>0</v>
      </c>
      <c r="Z11" s="1">
        <f>密封条CLD参数!Z15</f>
        <v>0</v>
      </c>
      <c r="AA11" s="1">
        <f>密封条CLD参数!AA15</f>
        <v>0</v>
      </c>
      <c r="AB11" s="1">
        <f>密封条CLD参数!AB15</f>
        <v>0</v>
      </c>
      <c r="AC11" s="1">
        <f>密封条CLD参数!AC15</f>
        <v>0</v>
      </c>
      <c r="AD11" s="1">
        <f>密封条CLD参数!AD15</f>
        <v>0</v>
      </c>
      <c r="AE11" s="1">
        <f>密封条CLD参数!AE15</f>
        <v>0</v>
      </c>
      <c r="AF11" s="1">
        <f>密封条CLD参数!AF15</f>
        <v>0</v>
      </c>
      <c r="AG11" s="1">
        <f>密封条CLD参数!AG15</f>
        <v>0</v>
      </c>
      <c r="AH11" s="1">
        <f>密封条CLD参数!AH15</f>
        <v>0</v>
      </c>
      <c r="AI11" s="1">
        <f>密封条CLD参数!AI15</f>
        <v>0</v>
      </c>
      <c r="AJ11" s="1">
        <f>密封条CLD参数!AJ15</f>
        <v>0</v>
      </c>
    </row>
    <row r="12" spans="1:36">
      <c r="A12" s="1">
        <f>密封条CLD参数!A16</f>
        <v>0</v>
      </c>
      <c r="B12" s="1">
        <f>密封条CLD参数!B16</f>
        <v>0</v>
      </c>
      <c r="C12" s="1">
        <f>密封条CLD参数!C16</f>
        <v>0</v>
      </c>
      <c r="D12" s="1">
        <f>密封条CLD参数!D16</f>
        <v>0</v>
      </c>
      <c r="E12" s="1">
        <f>密封条CLD参数!E16</f>
        <v>0</v>
      </c>
      <c r="F12" s="1">
        <f>密封条CLD参数!F16</f>
        <v>0</v>
      </c>
      <c r="G12" s="1">
        <f>密封条CLD参数!G16</f>
        <v>0</v>
      </c>
      <c r="H12" s="1">
        <f>密封条CLD参数!H16</f>
        <v>0</v>
      </c>
      <c r="I12" s="1">
        <f>密封条CLD参数!I16</f>
        <v>0</v>
      </c>
      <c r="J12" s="1">
        <f>密封条CLD参数!J16</f>
        <v>0</v>
      </c>
      <c r="K12" s="1">
        <f>密封条CLD参数!K16</f>
        <v>0</v>
      </c>
      <c r="L12" s="1">
        <f>密封条CLD参数!L16</f>
        <v>0</v>
      </c>
      <c r="M12" s="1">
        <f>密封条CLD参数!M16</f>
        <v>0</v>
      </c>
      <c r="N12" s="1">
        <f>密封条CLD参数!N16</f>
        <v>0</v>
      </c>
      <c r="O12" s="1">
        <f>密封条CLD参数!O16</f>
        <v>0</v>
      </c>
      <c r="P12" s="1">
        <f>密封条CLD参数!P16</f>
        <v>0</v>
      </c>
      <c r="Q12" s="1">
        <f>密封条CLD参数!Q16</f>
        <v>0</v>
      </c>
      <c r="R12" s="1">
        <f>密封条CLD参数!R16</f>
        <v>0</v>
      </c>
      <c r="S12" s="1">
        <f>密封条CLD参数!S16</f>
        <v>0</v>
      </c>
      <c r="T12" s="1">
        <f>密封条CLD参数!T16</f>
        <v>0</v>
      </c>
      <c r="U12" s="1">
        <f>密封条CLD参数!U16</f>
        <v>0</v>
      </c>
      <c r="V12" s="1">
        <f>密封条CLD参数!V16</f>
        <v>0</v>
      </c>
      <c r="W12" s="1">
        <f>密封条CLD参数!W16</f>
        <v>0</v>
      </c>
      <c r="X12" s="1">
        <f>密封条CLD参数!X16</f>
        <v>0</v>
      </c>
      <c r="Y12" s="1">
        <f>密封条CLD参数!Y16</f>
        <v>0</v>
      </c>
      <c r="Z12" s="1">
        <f>密封条CLD参数!Z16</f>
        <v>0</v>
      </c>
      <c r="AA12" s="1">
        <f>密封条CLD参数!AA16</f>
        <v>0</v>
      </c>
      <c r="AB12" s="1">
        <f>密封条CLD参数!AB16</f>
        <v>0</v>
      </c>
      <c r="AC12" s="1">
        <f>密封条CLD参数!AC16</f>
        <v>0</v>
      </c>
      <c r="AD12" s="1">
        <f>密封条CLD参数!AD16</f>
        <v>0</v>
      </c>
      <c r="AE12" s="1">
        <f>密封条CLD参数!AE16</f>
        <v>0</v>
      </c>
      <c r="AF12" s="1">
        <f>密封条CLD参数!AF16</f>
        <v>0</v>
      </c>
      <c r="AG12" s="1">
        <f>密封条CLD参数!AG16</f>
        <v>0</v>
      </c>
      <c r="AH12" s="1">
        <f>密封条CLD参数!AH16</f>
        <v>0</v>
      </c>
      <c r="AI12" s="1">
        <f>密封条CLD参数!AI16</f>
        <v>0</v>
      </c>
      <c r="AJ12" s="1">
        <f>密封条CLD参数!AJ16</f>
        <v>0</v>
      </c>
    </row>
    <row r="13" spans="1:36">
      <c r="A13" s="1">
        <f>密封条CLD参数!A17</f>
        <v>0</v>
      </c>
      <c r="B13" s="1">
        <f>密封条CLD参数!B17</f>
        <v>0</v>
      </c>
      <c r="C13" s="1">
        <f>密封条CLD参数!C17</f>
        <v>0</v>
      </c>
      <c r="D13" s="1">
        <f>密封条CLD参数!D17</f>
        <v>0</v>
      </c>
      <c r="E13" s="1">
        <f>密封条CLD参数!E17</f>
        <v>0</v>
      </c>
      <c r="F13" s="1">
        <f>密封条CLD参数!F17</f>
        <v>0</v>
      </c>
      <c r="G13" s="1">
        <f>密封条CLD参数!G17</f>
        <v>0</v>
      </c>
      <c r="H13" s="1">
        <f>密封条CLD参数!H17</f>
        <v>0</v>
      </c>
      <c r="I13" s="1">
        <f>密封条CLD参数!I17</f>
        <v>0</v>
      </c>
      <c r="J13" s="1">
        <f>密封条CLD参数!J17</f>
        <v>0</v>
      </c>
      <c r="K13" s="1">
        <f>密封条CLD参数!K17</f>
        <v>0</v>
      </c>
      <c r="L13" s="1">
        <f>密封条CLD参数!L17</f>
        <v>0</v>
      </c>
      <c r="M13" s="1">
        <f>密封条CLD参数!M17</f>
        <v>0</v>
      </c>
      <c r="N13" s="1">
        <f>密封条CLD参数!N17</f>
        <v>0</v>
      </c>
      <c r="O13" s="1">
        <f>密封条CLD参数!O17</f>
        <v>0</v>
      </c>
      <c r="P13" s="1">
        <f>密封条CLD参数!P17</f>
        <v>0</v>
      </c>
      <c r="Q13" s="1">
        <f>密封条CLD参数!Q17</f>
        <v>0</v>
      </c>
      <c r="R13" s="1">
        <f>密封条CLD参数!R17</f>
        <v>0</v>
      </c>
      <c r="S13" s="1">
        <f>密封条CLD参数!S17</f>
        <v>0</v>
      </c>
      <c r="T13" s="1">
        <f>密封条CLD参数!T17</f>
        <v>0</v>
      </c>
      <c r="U13" s="1">
        <f>密封条CLD参数!U17</f>
        <v>0</v>
      </c>
      <c r="V13" s="1">
        <f>密封条CLD参数!V17</f>
        <v>0</v>
      </c>
      <c r="W13" s="1">
        <f>密封条CLD参数!W17</f>
        <v>0</v>
      </c>
      <c r="X13" s="1">
        <f>密封条CLD参数!X17</f>
        <v>0</v>
      </c>
      <c r="Y13" s="1">
        <f>密封条CLD参数!Y17</f>
        <v>0</v>
      </c>
      <c r="Z13" s="1">
        <f>密封条CLD参数!Z17</f>
        <v>0</v>
      </c>
      <c r="AA13" s="1">
        <f>密封条CLD参数!AA17</f>
        <v>0</v>
      </c>
      <c r="AB13" s="1">
        <f>密封条CLD参数!AB17</f>
        <v>0</v>
      </c>
      <c r="AC13" s="1">
        <f>密封条CLD参数!AC17</f>
        <v>0</v>
      </c>
      <c r="AD13" s="1">
        <f>密封条CLD参数!AD17</f>
        <v>0</v>
      </c>
      <c r="AE13" s="1">
        <f>密封条CLD参数!AE17</f>
        <v>0</v>
      </c>
      <c r="AF13" s="1">
        <f>密封条CLD参数!AF17</f>
        <v>0</v>
      </c>
      <c r="AG13" s="1">
        <f>密封条CLD参数!AG17</f>
        <v>0</v>
      </c>
      <c r="AH13" s="1">
        <f>密封条CLD参数!AH17</f>
        <v>0</v>
      </c>
      <c r="AI13" s="1">
        <f>密封条CLD参数!AI17</f>
        <v>0</v>
      </c>
      <c r="AJ13" s="1">
        <f>密封条CLD参数!AJ17</f>
        <v>0</v>
      </c>
    </row>
    <row r="14" spans="1:36">
      <c r="A14" s="1">
        <f>密封条CLD参数!A18</f>
        <v>0</v>
      </c>
      <c r="B14" s="1">
        <f>密封条CLD参数!B18</f>
        <v>0</v>
      </c>
      <c r="C14" s="1">
        <f>密封条CLD参数!C18</f>
        <v>0</v>
      </c>
      <c r="D14" s="1">
        <f>密封条CLD参数!D18</f>
        <v>0</v>
      </c>
      <c r="E14" s="1">
        <f>密封条CLD参数!E18</f>
        <v>0</v>
      </c>
      <c r="F14" s="1">
        <f>密封条CLD参数!F18</f>
        <v>0</v>
      </c>
      <c r="G14" s="1">
        <f>密封条CLD参数!G18</f>
        <v>0</v>
      </c>
      <c r="H14" s="1">
        <f>密封条CLD参数!H18</f>
        <v>0</v>
      </c>
      <c r="I14" s="1">
        <f>密封条CLD参数!I18</f>
        <v>0</v>
      </c>
      <c r="J14" s="1">
        <f>密封条CLD参数!J18</f>
        <v>0</v>
      </c>
      <c r="K14" s="1">
        <f>密封条CLD参数!K18</f>
        <v>0</v>
      </c>
      <c r="L14" s="1">
        <f>密封条CLD参数!L18</f>
        <v>0</v>
      </c>
      <c r="M14" s="1">
        <f>密封条CLD参数!M18</f>
        <v>0</v>
      </c>
      <c r="N14" s="1">
        <f>密封条CLD参数!N18</f>
        <v>0</v>
      </c>
      <c r="O14" s="1">
        <f>密封条CLD参数!O18</f>
        <v>0</v>
      </c>
      <c r="P14" s="1">
        <f>密封条CLD参数!P18</f>
        <v>0</v>
      </c>
      <c r="Q14" s="1">
        <f>密封条CLD参数!Q18</f>
        <v>0</v>
      </c>
      <c r="R14" s="1">
        <f>密封条CLD参数!R18</f>
        <v>0</v>
      </c>
      <c r="S14" s="1">
        <f>密封条CLD参数!S18</f>
        <v>0</v>
      </c>
      <c r="T14" s="1">
        <f>密封条CLD参数!T18</f>
        <v>0</v>
      </c>
      <c r="U14" s="1">
        <f>密封条CLD参数!U18</f>
        <v>0</v>
      </c>
      <c r="V14" s="1">
        <f>密封条CLD参数!V18</f>
        <v>0</v>
      </c>
      <c r="W14" s="1">
        <f>密封条CLD参数!W18</f>
        <v>0</v>
      </c>
      <c r="X14" s="1">
        <f>密封条CLD参数!X18</f>
        <v>0</v>
      </c>
      <c r="Y14" s="1">
        <f>密封条CLD参数!Y18</f>
        <v>0</v>
      </c>
      <c r="Z14" s="1">
        <f>密封条CLD参数!Z18</f>
        <v>0</v>
      </c>
      <c r="AA14" s="1">
        <f>密封条CLD参数!AA18</f>
        <v>0</v>
      </c>
      <c r="AB14" s="1">
        <f>密封条CLD参数!AB18</f>
        <v>0</v>
      </c>
      <c r="AC14" s="1">
        <f>密封条CLD参数!AC18</f>
        <v>0</v>
      </c>
      <c r="AD14" s="1">
        <f>密封条CLD参数!AD18</f>
        <v>0</v>
      </c>
      <c r="AE14" s="1">
        <f>密封条CLD参数!AE18</f>
        <v>0</v>
      </c>
      <c r="AF14" s="1">
        <f>密封条CLD参数!AF18</f>
        <v>0</v>
      </c>
      <c r="AG14" s="1">
        <f>密封条CLD参数!AG18</f>
        <v>0</v>
      </c>
      <c r="AH14" s="1">
        <f>密封条CLD参数!AH18</f>
        <v>0</v>
      </c>
      <c r="AI14" s="1">
        <f>密封条CLD参数!AI18</f>
        <v>0</v>
      </c>
      <c r="AJ14" s="1">
        <f>密封条CLD参数!AJ18</f>
        <v>0</v>
      </c>
    </row>
    <row r="15" spans="1:36">
      <c r="A15" s="1">
        <f>密封条CLD参数!A19</f>
        <v>0</v>
      </c>
      <c r="B15" s="1">
        <f>密封条CLD参数!B19</f>
        <v>0</v>
      </c>
      <c r="C15" s="1">
        <f>密封条CLD参数!C19</f>
        <v>0</v>
      </c>
      <c r="D15" s="1">
        <f>密封条CLD参数!D19</f>
        <v>0</v>
      </c>
      <c r="E15" s="1">
        <f>密封条CLD参数!E19</f>
        <v>0</v>
      </c>
      <c r="F15" s="1">
        <f>密封条CLD参数!F19</f>
        <v>0</v>
      </c>
      <c r="G15" s="1">
        <f>密封条CLD参数!G19</f>
        <v>0</v>
      </c>
      <c r="H15" s="1">
        <f>密封条CLD参数!H19</f>
        <v>0</v>
      </c>
      <c r="I15" s="1">
        <f>密封条CLD参数!I19</f>
        <v>0</v>
      </c>
      <c r="J15" s="1">
        <f>密封条CLD参数!J19</f>
        <v>0</v>
      </c>
      <c r="K15" s="1">
        <f>密封条CLD参数!K19</f>
        <v>0</v>
      </c>
      <c r="L15" s="1">
        <f>密封条CLD参数!L19</f>
        <v>0</v>
      </c>
      <c r="M15" s="1">
        <f>密封条CLD参数!M19</f>
        <v>0</v>
      </c>
      <c r="N15" s="1">
        <f>密封条CLD参数!N19</f>
        <v>0</v>
      </c>
      <c r="O15" s="1">
        <f>密封条CLD参数!O19</f>
        <v>0</v>
      </c>
      <c r="P15" s="1">
        <f>密封条CLD参数!P19</f>
        <v>0</v>
      </c>
      <c r="Q15" s="1">
        <f>密封条CLD参数!Q19</f>
        <v>0</v>
      </c>
      <c r="R15" s="1">
        <f>密封条CLD参数!R19</f>
        <v>0</v>
      </c>
      <c r="S15" s="1">
        <f>密封条CLD参数!S19</f>
        <v>0</v>
      </c>
      <c r="T15" s="1">
        <f>密封条CLD参数!T19</f>
        <v>0</v>
      </c>
      <c r="U15" s="1">
        <f>密封条CLD参数!U19</f>
        <v>0</v>
      </c>
      <c r="V15" s="1">
        <f>密封条CLD参数!V19</f>
        <v>0</v>
      </c>
      <c r="W15" s="1">
        <f>密封条CLD参数!W19</f>
        <v>0</v>
      </c>
      <c r="X15" s="1">
        <f>密封条CLD参数!X19</f>
        <v>0</v>
      </c>
      <c r="Y15" s="1">
        <f>密封条CLD参数!Y19</f>
        <v>0</v>
      </c>
      <c r="Z15" s="1">
        <f>密封条CLD参数!Z19</f>
        <v>0</v>
      </c>
      <c r="AA15" s="1">
        <f>密封条CLD参数!AA19</f>
        <v>0</v>
      </c>
      <c r="AB15" s="1">
        <f>密封条CLD参数!AB19</f>
        <v>0</v>
      </c>
      <c r="AC15" s="1">
        <f>密封条CLD参数!AC19</f>
        <v>0</v>
      </c>
      <c r="AD15" s="1">
        <f>密封条CLD参数!AD19</f>
        <v>0</v>
      </c>
      <c r="AE15" s="1">
        <f>密封条CLD参数!AE19</f>
        <v>0</v>
      </c>
      <c r="AF15" s="1">
        <f>密封条CLD参数!AF19</f>
        <v>0</v>
      </c>
      <c r="AG15" s="1">
        <f>密封条CLD参数!AG19</f>
        <v>0</v>
      </c>
      <c r="AH15" s="1">
        <f>密封条CLD参数!AH19</f>
        <v>0</v>
      </c>
      <c r="AI15" s="1">
        <f>密封条CLD参数!AI19</f>
        <v>0</v>
      </c>
      <c r="AJ15" s="1">
        <f>密封条CLD参数!AJ19</f>
        <v>0</v>
      </c>
    </row>
    <row r="16" spans="1:36">
      <c r="A16" s="1">
        <f>密封条CLD参数!A20</f>
        <v>0</v>
      </c>
      <c r="B16" s="1">
        <f>密封条CLD参数!B20</f>
        <v>0</v>
      </c>
      <c r="C16" s="1">
        <f>密封条CLD参数!C20</f>
        <v>0</v>
      </c>
      <c r="D16" s="1">
        <f>密封条CLD参数!D20</f>
        <v>0</v>
      </c>
      <c r="E16" s="1">
        <f>密封条CLD参数!E20</f>
        <v>0</v>
      </c>
      <c r="F16" s="1">
        <f>密封条CLD参数!F20</f>
        <v>0</v>
      </c>
      <c r="G16" s="1">
        <f>密封条CLD参数!G20</f>
        <v>0</v>
      </c>
      <c r="H16" s="1">
        <f>密封条CLD参数!H20</f>
        <v>0</v>
      </c>
      <c r="I16" s="1">
        <f>密封条CLD参数!I20</f>
        <v>0</v>
      </c>
      <c r="J16" s="1">
        <f>密封条CLD参数!J20</f>
        <v>0</v>
      </c>
      <c r="K16" s="1">
        <f>密封条CLD参数!K20</f>
        <v>0</v>
      </c>
      <c r="L16" s="1">
        <f>密封条CLD参数!L20</f>
        <v>0</v>
      </c>
      <c r="M16" s="1">
        <f>密封条CLD参数!M20</f>
        <v>0</v>
      </c>
      <c r="N16" s="1">
        <f>密封条CLD参数!N20</f>
        <v>0</v>
      </c>
      <c r="O16" s="1">
        <f>密封条CLD参数!O20</f>
        <v>0</v>
      </c>
      <c r="P16" s="1">
        <f>密封条CLD参数!P20</f>
        <v>0</v>
      </c>
      <c r="Q16" s="1">
        <f>密封条CLD参数!Q20</f>
        <v>0</v>
      </c>
      <c r="R16" s="1">
        <f>密封条CLD参数!R20</f>
        <v>0</v>
      </c>
      <c r="S16" s="1">
        <f>密封条CLD参数!S20</f>
        <v>0</v>
      </c>
      <c r="T16" s="1">
        <f>密封条CLD参数!T20</f>
        <v>0</v>
      </c>
      <c r="U16" s="1">
        <f>密封条CLD参数!U20</f>
        <v>0</v>
      </c>
      <c r="V16" s="1">
        <f>密封条CLD参数!V20</f>
        <v>0</v>
      </c>
      <c r="W16" s="1">
        <f>密封条CLD参数!W20</f>
        <v>0</v>
      </c>
      <c r="X16" s="1">
        <f>密封条CLD参数!X20</f>
        <v>0</v>
      </c>
      <c r="Y16" s="1">
        <f>密封条CLD参数!Y20</f>
        <v>0</v>
      </c>
      <c r="Z16" s="1">
        <f>密封条CLD参数!Z20</f>
        <v>0</v>
      </c>
      <c r="AA16" s="1">
        <f>密封条CLD参数!AA20</f>
        <v>0</v>
      </c>
      <c r="AB16" s="1">
        <f>密封条CLD参数!AB20</f>
        <v>0</v>
      </c>
      <c r="AC16" s="1">
        <f>密封条CLD参数!AC20</f>
        <v>0</v>
      </c>
      <c r="AD16" s="1">
        <f>密封条CLD参数!AD20</f>
        <v>0</v>
      </c>
      <c r="AE16" s="1">
        <f>密封条CLD参数!AE20</f>
        <v>0</v>
      </c>
      <c r="AF16" s="1">
        <f>密封条CLD参数!AF20</f>
        <v>0</v>
      </c>
      <c r="AG16" s="1">
        <f>密封条CLD参数!AG20</f>
        <v>0</v>
      </c>
      <c r="AH16" s="1">
        <f>密封条CLD参数!AH20</f>
        <v>0</v>
      </c>
      <c r="AI16" s="1">
        <f>密封条CLD参数!AI20</f>
        <v>0</v>
      </c>
      <c r="AJ16" s="1">
        <f>密封条CLD参数!AJ20</f>
        <v>0</v>
      </c>
    </row>
    <row r="17" spans="1:36">
      <c r="A17" s="1">
        <f>密封条CLD参数!A21</f>
        <v>0</v>
      </c>
      <c r="B17" s="1">
        <f>密封条CLD参数!B21</f>
        <v>0</v>
      </c>
      <c r="C17" s="1">
        <f>密封条CLD参数!C21</f>
        <v>0</v>
      </c>
      <c r="D17" s="1">
        <f>密封条CLD参数!D21</f>
        <v>0</v>
      </c>
      <c r="E17" s="1">
        <f>密封条CLD参数!E21</f>
        <v>0</v>
      </c>
      <c r="F17" s="1">
        <f>密封条CLD参数!F21</f>
        <v>0</v>
      </c>
      <c r="G17" s="1">
        <f>密封条CLD参数!G21</f>
        <v>0</v>
      </c>
      <c r="H17" s="1">
        <f>密封条CLD参数!H21</f>
        <v>0</v>
      </c>
      <c r="I17" s="1">
        <f>密封条CLD参数!I21</f>
        <v>0</v>
      </c>
      <c r="J17" s="1">
        <f>密封条CLD参数!J21</f>
        <v>0</v>
      </c>
      <c r="K17" s="1">
        <f>密封条CLD参数!K21</f>
        <v>0</v>
      </c>
      <c r="L17" s="1">
        <f>密封条CLD参数!L21</f>
        <v>0</v>
      </c>
      <c r="M17" s="1">
        <f>密封条CLD参数!M21</f>
        <v>0</v>
      </c>
      <c r="N17" s="1">
        <f>密封条CLD参数!N21</f>
        <v>0</v>
      </c>
      <c r="O17" s="1">
        <f>密封条CLD参数!O21</f>
        <v>0</v>
      </c>
      <c r="P17" s="1">
        <f>密封条CLD参数!P21</f>
        <v>0</v>
      </c>
      <c r="Q17" s="1">
        <f>密封条CLD参数!Q21</f>
        <v>0</v>
      </c>
      <c r="R17" s="1">
        <f>密封条CLD参数!R21</f>
        <v>0</v>
      </c>
      <c r="S17" s="1">
        <f>密封条CLD参数!S21</f>
        <v>0</v>
      </c>
      <c r="T17" s="1">
        <f>密封条CLD参数!T21</f>
        <v>0</v>
      </c>
      <c r="U17" s="1">
        <f>密封条CLD参数!U21</f>
        <v>0</v>
      </c>
      <c r="V17" s="1">
        <f>密封条CLD参数!V21</f>
        <v>0</v>
      </c>
      <c r="W17" s="1">
        <f>密封条CLD参数!W21</f>
        <v>0</v>
      </c>
      <c r="X17" s="1">
        <f>密封条CLD参数!X21</f>
        <v>0</v>
      </c>
      <c r="Y17" s="1">
        <f>密封条CLD参数!Y21</f>
        <v>0</v>
      </c>
      <c r="Z17" s="1">
        <f>密封条CLD参数!Z21</f>
        <v>0</v>
      </c>
      <c r="AA17" s="1">
        <f>密封条CLD参数!AA21</f>
        <v>0</v>
      </c>
      <c r="AB17" s="1">
        <f>密封条CLD参数!AB21</f>
        <v>0</v>
      </c>
      <c r="AC17" s="1">
        <f>密封条CLD参数!AC21</f>
        <v>0</v>
      </c>
      <c r="AD17" s="1">
        <f>密封条CLD参数!AD21</f>
        <v>0</v>
      </c>
      <c r="AE17" s="1">
        <f>密封条CLD参数!AE21</f>
        <v>0</v>
      </c>
      <c r="AF17" s="1">
        <f>密封条CLD参数!AF21</f>
        <v>0</v>
      </c>
      <c r="AG17" s="1">
        <f>密封条CLD参数!AG21</f>
        <v>0</v>
      </c>
      <c r="AH17" s="1">
        <f>密封条CLD参数!AH21</f>
        <v>0</v>
      </c>
      <c r="AI17" s="1">
        <f>密封条CLD参数!AI21</f>
        <v>0</v>
      </c>
      <c r="AJ17" s="1">
        <f>密封条CLD参数!AJ21</f>
        <v>0</v>
      </c>
    </row>
    <row r="18" spans="1:36">
      <c r="A18" s="1">
        <f>密封条CLD参数!A22</f>
        <v>0</v>
      </c>
      <c r="B18" s="1">
        <f>密封条CLD参数!B22</f>
        <v>0</v>
      </c>
      <c r="C18" s="1">
        <f>密封条CLD参数!C22</f>
        <v>0</v>
      </c>
      <c r="D18" s="1">
        <f>密封条CLD参数!D22</f>
        <v>0</v>
      </c>
      <c r="E18" s="1">
        <f>密封条CLD参数!E22</f>
        <v>0</v>
      </c>
      <c r="F18" s="1">
        <f>密封条CLD参数!F22</f>
        <v>0</v>
      </c>
      <c r="G18" s="1">
        <f>密封条CLD参数!G22</f>
        <v>0</v>
      </c>
      <c r="H18" s="1">
        <f>密封条CLD参数!H22</f>
        <v>0</v>
      </c>
      <c r="I18" s="1">
        <f>密封条CLD参数!I22</f>
        <v>0</v>
      </c>
      <c r="J18" s="1">
        <f>密封条CLD参数!J22</f>
        <v>0</v>
      </c>
      <c r="K18" s="1">
        <f>密封条CLD参数!K22</f>
        <v>0</v>
      </c>
      <c r="L18" s="1">
        <f>密封条CLD参数!L22</f>
        <v>0</v>
      </c>
      <c r="M18" s="1">
        <f>密封条CLD参数!M22</f>
        <v>0</v>
      </c>
      <c r="N18" s="1">
        <f>密封条CLD参数!N22</f>
        <v>0</v>
      </c>
      <c r="O18" s="1">
        <f>密封条CLD参数!O22</f>
        <v>0</v>
      </c>
      <c r="P18" s="1">
        <f>密封条CLD参数!P22</f>
        <v>0</v>
      </c>
      <c r="Q18" s="1">
        <f>密封条CLD参数!Q22</f>
        <v>0</v>
      </c>
      <c r="R18" s="1">
        <f>密封条CLD参数!R22</f>
        <v>0</v>
      </c>
      <c r="S18" s="1">
        <f>密封条CLD参数!S22</f>
        <v>0</v>
      </c>
      <c r="T18" s="1">
        <f>密封条CLD参数!T22</f>
        <v>0</v>
      </c>
      <c r="U18" s="1">
        <f>密封条CLD参数!U22</f>
        <v>0</v>
      </c>
      <c r="V18" s="1">
        <f>密封条CLD参数!V22</f>
        <v>0</v>
      </c>
      <c r="W18" s="1">
        <f>密封条CLD参数!W22</f>
        <v>0</v>
      </c>
      <c r="X18" s="1">
        <f>密封条CLD参数!X22</f>
        <v>0</v>
      </c>
      <c r="Y18" s="1">
        <f>密封条CLD参数!Y22</f>
        <v>0</v>
      </c>
      <c r="Z18" s="1">
        <f>密封条CLD参数!Z22</f>
        <v>0</v>
      </c>
      <c r="AA18" s="1">
        <f>密封条CLD参数!AA22</f>
        <v>0</v>
      </c>
      <c r="AB18" s="1">
        <f>密封条CLD参数!AB22</f>
        <v>0</v>
      </c>
      <c r="AC18" s="1">
        <f>密封条CLD参数!AC22</f>
        <v>0</v>
      </c>
      <c r="AD18" s="1">
        <f>密封条CLD参数!AD22</f>
        <v>0</v>
      </c>
      <c r="AE18" s="1">
        <f>密封条CLD参数!AE22</f>
        <v>0</v>
      </c>
      <c r="AF18" s="1">
        <f>密封条CLD参数!AF22</f>
        <v>0</v>
      </c>
      <c r="AG18" s="1">
        <f>密封条CLD参数!AG22</f>
        <v>0</v>
      </c>
      <c r="AH18" s="1">
        <f>密封条CLD参数!AH22</f>
        <v>0</v>
      </c>
      <c r="AI18" s="1">
        <f>密封条CLD参数!AI22</f>
        <v>0</v>
      </c>
      <c r="AJ18" s="1">
        <f>密封条CLD参数!AJ22</f>
        <v>0</v>
      </c>
    </row>
    <row r="19" spans="1:36">
      <c r="A19" s="1">
        <f>密封条CLD参数!A23</f>
        <v>0</v>
      </c>
      <c r="B19" s="1">
        <f>密封条CLD参数!B23</f>
        <v>0</v>
      </c>
      <c r="C19" s="1">
        <f>密封条CLD参数!C23</f>
        <v>0</v>
      </c>
      <c r="D19" s="1">
        <f>密封条CLD参数!D23</f>
        <v>0</v>
      </c>
      <c r="E19" s="1">
        <f>密封条CLD参数!E23</f>
        <v>0</v>
      </c>
      <c r="F19" s="1">
        <f>密封条CLD参数!F23</f>
        <v>0</v>
      </c>
      <c r="G19" s="1">
        <f>密封条CLD参数!G23</f>
        <v>0</v>
      </c>
      <c r="H19" s="1">
        <f>密封条CLD参数!H23</f>
        <v>0</v>
      </c>
      <c r="I19" s="1">
        <f>密封条CLD参数!I23</f>
        <v>0</v>
      </c>
      <c r="J19" s="1">
        <f>密封条CLD参数!J23</f>
        <v>0</v>
      </c>
      <c r="K19" s="1">
        <f>密封条CLD参数!K23</f>
        <v>0</v>
      </c>
      <c r="L19" s="1">
        <f>密封条CLD参数!L23</f>
        <v>0</v>
      </c>
      <c r="M19" s="1">
        <f>密封条CLD参数!M23</f>
        <v>0</v>
      </c>
      <c r="N19" s="1">
        <f>密封条CLD参数!N23</f>
        <v>0</v>
      </c>
      <c r="O19" s="1">
        <f>密封条CLD参数!O23</f>
        <v>0</v>
      </c>
      <c r="P19" s="1">
        <f>密封条CLD参数!P23</f>
        <v>0</v>
      </c>
      <c r="Q19" s="1">
        <f>密封条CLD参数!Q23</f>
        <v>0</v>
      </c>
      <c r="R19" s="1">
        <f>密封条CLD参数!R23</f>
        <v>0</v>
      </c>
      <c r="S19" s="1">
        <f>密封条CLD参数!S23</f>
        <v>0</v>
      </c>
      <c r="T19" s="1">
        <f>密封条CLD参数!T23</f>
        <v>0</v>
      </c>
      <c r="U19" s="1">
        <f>密封条CLD参数!U23</f>
        <v>0</v>
      </c>
      <c r="V19" s="1">
        <f>密封条CLD参数!V23</f>
        <v>0</v>
      </c>
      <c r="W19" s="1">
        <f>密封条CLD参数!W23</f>
        <v>0</v>
      </c>
      <c r="X19" s="1">
        <f>密封条CLD参数!X23</f>
        <v>0</v>
      </c>
      <c r="Y19" s="1">
        <f>密封条CLD参数!Y23</f>
        <v>0</v>
      </c>
      <c r="Z19" s="1">
        <f>密封条CLD参数!Z23</f>
        <v>0</v>
      </c>
      <c r="AA19" s="1">
        <f>密封条CLD参数!AA23</f>
        <v>0</v>
      </c>
      <c r="AB19" s="1">
        <f>密封条CLD参数!AB23</f>
        <v>0</v>
      </c>
      <c r="AC19" s="1">
        <f>密封条CLD参数!AC23</f>
        <v>0</v>
      </c>
      <c r="AD19" s="1">
        <f>密封条CLD参数!AD23</f>
        <v>0</v>
      </c>
      <c r="AE19" s="1">
        <f>密封条CLD参数!AE23</f>
        <v>0</v>
      </c>
      <c r="AF19" s="1">
        <f>密封条CLD参数!AF23</f>
        <v>0</v>
      </c>
      <c r="AG19" s="1">
        <f>密封条CLD参数!AG23</f>
        <v>0</v>
      </c>
      <c r="AH19" s="1">
        <f>密封条CLD参数!AH23</f>
        <v>0</v>
      </c>
      <c r="AI19" s="1">
        <f>密封条CLD参数!AI23</f>
        <v>0</v>
      </c>
      <c r="AJ19" s="1">
        <f>密封条CLD参数!AJ23</f>
        <v>0</v>
      </c>
    </row>
    <row r="20" spans="1:36">
      <c r="A20" s="1">
        <f>密封条CLD参数!A24</f>
        <v>0</v>
      </c>
      <c r="B20" s="1">
        <f>密封条CLD参数!B24</f>
        <v>0</v>
      </c>
      <c r="C20" s="1">
        <f>密封条CLD参数!C24</f>
        <v>0</v>
      </c>
      <c r="D20" s="1">
        <f>密封条CLD参数!D24</f>
        <v>0</v>
      </c>
      <c r="E20" s="1">
        <f>密封条CLD参数!E24</f>
        <v>0</v>
      </c>
      <c r="F20" s="1">
        <f>密封条CLD参数!F24</f>
        <v>0</v>
      </c>
      <c r="G20" s="1">
        <f>密封条CLD参数!G24</f>
        <v>0</v>
      </c>
      <c r="H20" s="1">
        <f>密封条CLD参数!H24</f>
        <v>0</v>
      </c>
      <c r="I20" s="1">
        <f>密封条CLD参数!I24</f>
        <v>0</v>
      </c>
      <c r="J20" s="1">
        <f>密封条CLD参数!J24</f>
        <v>0</v>
      </c>
      <c r="K20" s="1">
        <f>密封条CLD参数!K24</f>
        <v>0</v>
      </c>
      <c r="L20" s="1">
        <f>密封条CLD参数!L24</f>
        <v>0</v>
      </c>
      <c r="M20" s="1">
        <f>密封条CLD参数!M24</f>
        <v>0</v>
      </c>
      <c r="N20" s="1">
        <f>密封条CLD参数!N24</f>
        <v>0</v>
      </c>
      <c r="O20" s="1">
        <f>密封条CLD参数!O24</f>
        <v>0</v>
      </c>
      <c r="P20" s="1">
        <f>密封条CLD参数!P24</f>
        <v>0</v>
      </c>
      <c r="Q20" s="1">
        <f>密封条CLD参数!Q24</f>
        <v>0</v>
      </c>
      <c r="R20" s="1">
        <f>密封条CLD参数!R24</f>
        <v>0</v>
      </c>
      <c r="S20" s="1">
        <f>密封条CLD参数!S24</f>
        <v>0</v>
      </c>
      <c r="T20" s="1">
        <f>密封条CLD参数!T24</f>
        <v>0</v>
      </c>
      <c r="U20" s="1">
        <f>密封条CLD参数!U24</f>
        <v>0</v>
      </c>
      <c r="V20" s="1">
        <f>密封条CLD参数!V24</f>
        <v>0</v>
      </c>
      <c r="W20" s="1">
        <f>密封条CLD参数!W24</f>
        <v>0</v>
      </c>
      <c r="X20" s="1">
        <f>密封条CLD参数!X24</f>
        <v>0</v>
      </c>
      <c r="Y20" s="1">
        <f>密封条CLD参数!Y24</f>
        <v>0</v>
      </c>
      <c r="Z20" s="1">
        <f>密封条CLD参数!Z24</f>
        <v>0</v>
      </c>
      <c r="AA20" s="1">
        <f>密封条CLD参数!AA24</f>
        <v>0</v>
      </c>
      <c r="AB20" s="1">
        <f>密封条CLD参数!AB24</f>
        <v>0</v>
      </c>
      <c r="AC20" s="1">
        <f>密封条CLD参数!AC24</f>
        <v>0</v>
      </c>
      <c r="AD20" s="1">
        <f>密封条CLD参数!AD24</f>
        <v>0</v>
      </c>
      <c r="AE20" s="1">
        <f>密封条CLD参数!AE24</f>
        <v>0</v>
      </c>
      <c r="AF20" s="1">
        <f>密封条CLD参数!AF24</f>
        <v>0</v>
      </c>
      <c r="AG20" s="1">
        <f>密封条CLD参数!AG24</f>
        <v>0</v>
      </c>
      <c r="AH20" s="1">
        <f>密封条CLD参数!AH24</f>
        <v>0</v>
      </c>
      <c r="AI20" s="1">
        <f>密封条CLD参数!AI24</f>
        <v>0</v>
      </c>
      <c r="AJ20" s="1">
        <f>密封条CLD参数!AJ24</f>
        <v>0</v>
      </c>
    </row>
    <row r="21" spans="1:36">
      <c r="A21" s="1">
        <f>密封条CLD参数!A25</f>
        <v>0</v>
      </c>
      <c r="B21" s="1">
        <f>密封条CLD参数!B25</f>
        <v>0</v>
      </c>
      <c r="C21" s="1">
        <f>密封条CLD参数!C25</f>
        <v>0</v>
      </c>
      <c r="D21" s="1">
        <f>密封条CLD参数!D25</f>
        <v>0</v>
      </c>
      <c r="E21" s="1">
        <f>密封条CLD参数!E25</f>
        <v>0</v>
      </c>
      <c r="F21" s="1">
        <f>密封条CLD参数!F25</f>
        <v>0</v>
      </c>
      <c r="G21" s="1">
        <f>密封条CLD参数!G25</f>
        <v>0</v>
      </c>
      <c r="H21" s="1">
        <f>密封条CLD参数!H25</f>
        <v>0</v>
      </c>
      <c r="I21" s="1">
        <f>密封条CLD参数!I25</f>
        <v>0</v>
      </c>
      <c r="J21" s="1">
        <f>密封条CLD参数!J25</f>
        <v>0</v>
      </c>
      <c r="K21" s="1">
        <f>密封条CLD参数!K25</f>
        <v>0</v>
      </c>
      <c r="L21" s="1">
        <f>密封条CLD参数!L25</f>
        <v>0</v>
      </c>
      <c r="M21" s="1">
        <f>密封条CLD参数!M25</f>
        <v>0</v>
      </c>
      <c r="N21" s="1">
        <f>密封条CLD参数!N25</f>
        <v>0</v>
      </c>
      <c r="O21" s="1">
        <f>密封条CLD参数!O25</f>
        <v>0</v>
      </c>
      <c r="P21" s="1">
        <f>密封条CLD参数!P25</f>
        <v>0</v>
      </c>
      <c r="Q21" s="1">
        <f>密封条CLD参数!Q25</f>
        <v>0</v>
      </c>
      <c r="R21" s="1">
        <f>密封条CLD参数!R25</f>
        <v>0</v>
      </c>
      <c r="S21" s="1">
        <f>密封条CLD参数!S25</f>
        <v>0</v>
      </c>
      <c r="T21" s="1">
        <f>密封条CLD参数!T25</f>
        <v>0</v>
      </c>
      <c r="U21" s="1">
        <f>密封条CLD参数!U25</f>
        <v>0</v>
      </c>
      <c r="V21" s="1">
        <f>密封条CLD参数!V25</f>
        <v>0</v>
      </c>
      <c r="W21" s="1">
        <f>密封条CLD参数!W25</f>
        <v>0</v>
      </c>
      <c r="X21" s="1">
        <f>密封条CLD参数!X25</f>
        <v>0</v>
      </c>
      <c r="Y21" s="1">
        <f>密封条CLD参数!Y25</f>
        <v>0</v>
      </c>
      <c r="Z21" s="1">
        <f>密封条CLD参数!Z25</f>
        <v>0</v>
      </c>
      <c r="AA21" s="1">
        <f>密封条CLD参数!AA25</f>
        <v>0</v>
      </c>
      <c r="AB21" s="1">
        <f>密封条CLD参数!AB25</f>
        <v>0</v>
      </c>
      <c r="AC21" s="1">
        <f>密封条CLD参数!AC25</f>
        <v>0</v>
      </c>
      <c r="AD21" s="1">
        <f>密封条CLD参数!AD25</f>
        <v>0</v>
      </c>
      <c r="AE21" s="1">
        <f>密封条CLD参数!AE25</f>
        <v>0</v>
      </c>
      <c r="AF21" s="1">
        <f>密封条CLD参数!AF25</f>
        <v>0</v>
      </c>
      <c r="AG21" s="1">
        <f>密封条CLD参数!AG25</f>
        <v>0</v>
      </c>
      <c r="AH21" s="1">
        <f>密封条CLD参数!AH25</f>
        <v>0</v>
      </c>
      <c r="AI21" s="1">
        <f>密封条CLD参数!AI25</f>
        <v>0</v>
      </c>
      <c r="AJ21" s="1">
        <f>密封条CLD参数!AJ25</f>
        <v>0</v>
      </c>
    </row>
    <row r="22" spans="1:36">
      <c r="A22" s="1">
        <f>密封条CLD参数!A26</f>
        <v>0</v>
      </c>
      <c r="B22" s="1">
        <f>密封条CLD参数!B26</f>
        <v>0</v>
      </c>
      <c r="C22" s="1">
        <f>密封条CLD参数!C26</f>
        <v>0</v>
      </c>
      <c r="D22" s="1">
        <f>密封条CLD参数!D26</f>
        <v>0</v>
      </c>
      <c r="E22" s="1">
        <f>密封条CLD参数!E26</f>
        <v>0</v>
      </c>
      <c r="F22" s="1">
        <f>密封条CLD参数!F26</f>
        <v>0</v>
      </c>
      <c r="G22" s="1">
        <f>密封条CLD参数!G26</f>
        <v>0</v>
      </c>
      <c r="H22" s="1">
        <f>密封条CLD参数!H26</f>
        <v>0</v>
      </c>
      <c r="I22" s="1">
        <f>密封条CLD参数!I26</f>
        <v>0</v>
      </c>
      <c r="J22" s="1">
        <f>密封条CLD参数!J26</f>
        <v>0</v>
      </c>
      <c r="K22" s="1">
        <f>密封条CLD参数!K26</f>
        <v>0</v>
      </c>
      <c r="L22" s="1">
        <f>密封条CLD参数!L26</f>
        <v>0</v>
      </c>
      <c r="M22" s="1">
        <f>密封条CLD参数!M26</f>
        <v>0</v>
      </c>
      <c r="N22" s="1">
        <f>密封条CLD参数!N26</f>
        <v>0</v>
      </c>
      <c r="O22" s="1">
        <f>密封条CLD参数!O26</f>
        <v>0</v>
      </c>
      <c r="P22" s="1">
        <f>密封条CLD参数!P26</f>
        <v>0</v>
      </c>
      <c r="Q22" s="1">
        <f>密封条CLD参数!Q26</f>
        <v>0</v>
      </c>
      <c r="R22" s="1">
        <f>密封条CLD参数!R26</f>
        <v>0</v>
      </c>
      <c r="S22" s="1">
        <f>密封条CLD参数!S26</f>
        <v>0</v>
      </c>
      <c r="T22" s="1">
        <f>密封条CLD参数!T26</f>
        <v>0</v>
      </c>
      <c r="U22" s="1">
        <f>密封条CLD参数!U26</f>
        <v>0</v>
      </c>
      <c r="V22" s="1">
        <f>密封条CLD参数!V26</f>
        <v>0</v>
      </c>
      <c r="W22" s="1">
        <f>密封条CLD参数!W26</f>
        <v>0</v>
      </c>
      <c r="X22" s="1">
        <f>密封条CLD参数!X26</f>
        <v>0</v>
      </c>
      <c r="Y22" s="1">
        <f>密封条CLD参数!Y26</f>
        <v>0</v>
      </c>
      <c r="Z22" s="1">
        <f>密封条CLD参数!Z26</f>
        <v>0</v>
      </c>
      <c r="AA22" s="1">
        <f>密封条CLD参数!AA26</f>
        <v>0</v>
      </c>
      <c r="AB22" s="1">
        <f>密封条CLD参数!AB26</f>
        <v>0</v>
      </c>
      <c r="AC22" s="1">
        <f>密封条CLD参数!AC26</f>
        <v>0</v>
      </c>
      <c r="AD22" s="1">
        <f>密封条CLD参数!AD26</f>
        <v>0</v>
      </c>
      <c r="AE22" s="1">
        <f>密封条CLD参数!AE26</f>
        <v>0</v>
      </c>
      <c r="AF22" s="1">
        <f>密封条CLD参数!AF26</f>
        <v>0</v>
      </c>
      <c r="AG22" s="1">
        <f>密封条CLD参数!AG26</f>
        <v>0</v>
      </c>
      <c r="AH22" s="1">
        <f>密封条CLD参数!AH26</f>
        <v>0</v>
      </c>
      <c r="AI22" s="1">
        <f>密封条CLD参数!AI26</f>
        <v>0</v>
      </c>
      <c r="AJ22" s="1">
        <f>密封条CLD参数!AJ26</f>
        <v>0</v>
      </c>
    </row>
    <row r="23" spans="1:36">
      <c r="A23" s="1">
        <f>密封条CLD参数!A27</f>
        <v>0</v>
      </c>
      <c r="B23" s="1">
        <f>密封条CLD参数!B27</f>
        <v>0</v>
      </c>
      <c r="C23" s="1">
        <f>密封条CLD参数!C27</f>
        <v>0</v>
      </c>
      <c r="D23" s="1">
        <f>密封条CLD参数!D27</f>
        <v>0</v>
      </c>
      <c r="E23" s="1">
        <f>密封条CLD参数!E27</f>
        <v>0</v>
      </c>
      <c r="F23" s="1">
        <f>密封条CLD参数!F27</f>
        <v>0</v>
      </c>
      <c r="G23" s="1">
        <f>密封条CLD参数!G27</f>
        <v>0</v>
      </c>
      <c r="H23" s="1">
        <f>密封条CLD参数!H27</f>
        <v>0</v>
      </c>
      <c r="I23" s="1">
        <f>密封条CLD参数!I27</f>
        <v>0</v>
      </c>
      <c r="J23" s="1">
        <f>密封条CLD参数!J27</f>
        <v>0</v>
      </c>
      <c r="K23" s="1">
        <f>密封条CLD参数!K27</f>
        <v>0</v>
      </c>
      <c r="L23" s="1">
        <f>密封条CLD参数!L27</f>
        <v>0</v>
      </c>
      <c r="M23" s="1">
        <f>密封条CLD参数!M27</f>
        <v>0</v>
      </c>
      <c r="N23" s="1">
        <f>密封条CLD参数!N27</f>
        <v>0</v>
      </c>
      <c r="O23" s="1">
        <f>密封条CLD参数!O27</f>
        <v>0</v>
      </c>
      <c r="P23" s="1">
        <f>密封条CLD参数!P27</f>
        <v>0</v>
      </c>
      <c r="Q23" s="1">
        <f>密封条CLD参数!Q27</f>
        <v>0</v>
      </c>
      <c r="R23" s="1">
        <f>密封条CLD参数!R27</f>
        <v>0</v>
      </c>
      <c r="S23" s="1">
        <f>密封条CLD参数!S27</f>
        <v>0</v>
      </c>
      <c r="T23" s="1">
        <f>密封条CLD参数!T27</f>
        <v>0</v>
      </c>
      <c r="U23" s="1">
        <f>密封条CLD参数!U27</f>
        <v>0</v>
      </c>
      <c r="V23" s="1">
        <f>密封条CLD参数!V27</f>
        <v>0</v>
      </c>
      <c r="W23" s="1">
        <f>密封条CLD参数!W27</f>
        <v>0</v>
      </c>
      <c r="X23" s="1">
        <f>密封条CLD参数!X27</f>
        <v>0</v>
      </c>
      <c r="Y23" s="1">
        <f>密封条CLD参数!Y27</f>
        <v>0</v>
      </c>
      <c r="Z23" s="1">
        <f>密封条CLD参数!Z27</f>
        <v>0</v>
      </c>
      <c r="AA23" s="1">
        <f>密封条CLD参数!AA27</f>
        <v>0</v>
      </c>
      <c r="AB23" s="1">
        <f>密封条CLD参数!AB27</f>
        <v>0</v>
      </c>
      <c r="AC23" s="1">
        <f>密封条CLD参数!AC27</f>
        <v>0</v>
      </c>
      <c r="AD23" s="1">
        <f>密封条CLD参数!AD27</f>
        <v>0</v>
      </c>
      <c r="AE23" s="1">
        <f>密封条CLD参数!AE27</f>
        <v>0</v>
      </c>
      <c r="AF23" s="1">
        <f>密封条CLD参数!AF27</f>
        <v>0</v>
      </c>
      <c r="AG23" s="1">
        <f>密封条CLD参数!AG27</f>
        <v>0</v>
      </c>
      <c r="AH23" s="1">
        <f>密封条CLD参数!AH27</f>
        <v>0</v>
      </c>
      <c r="AI23" s="1">
        <f>密封条CLD参数!AI27</f>
        <v>0</v>
      </c>
      <c r="AJ23" s="1">
        <f>密封条CLD参数!AJ27</f>
        <v>0</v>
      </c>
    </row>
    <row r="24" spans="1:36">
      <c r="A24" s="1">
        <f>密封条CLD参数!A28</f>
        <v>0</v>
      </c>
      <c r="B24" s="1">
        <f>密封条CLD参数!B28</f>
        <v>0</v>
      </c>
      <c r="C24" s="1">
        <f>密封条CLD参数!C28</f>
        <v>0</v>
      </c>
      <c r="D24" s="1">
        <f>密封条CLD参数!D28</f>
        <v>0</v>
      </c>
      <c r="E24" s="1">
        <f>密封条CLD参数!E28</f>
        <v>0</v>
      </c>
      <c r="F24" s="1">
        <f>密封条CLD参数!F28</f>
        <v>0</v>
      </c>
      <c r="G24" s="1">
        <f>密封条CLD参数!G28</f>
        <v>0</v>
      </c>
      <c r="H24" s="1">
        <f>密封条CLD参数!H28</f>
        <v>0</v>
      </c>
      <c r="I24" s="1">
        <f>密封条CLD参数!I28</f>
        <v>0</v>
      </c>
      <c r="J24" s="1">
        <f>密封条CLD参数!J28</f>
        <v>0</v>
      </c>
      <c r="K24" s="1">
        <f>密封条CLD参数!K28</f>
        <v>0</v>
      </c>
      <c r="L24" s="1">
        <f>密封条CLD参数!L28</f>
        <v>0</v>
      </c>
      <c r="M24" s="1">
        <f>密封条CLD参数!M28</f>
        <v>0</v>
      </c>
      <c r="N24" s="1">
        <f>密封条CLD参数!N28</f>
        <v>0</v>
      </c>
      <c r="O24" s="1">
        <f>密封条CLD参数!O28</f>
        <v>0</v>
      </c>
      <c r="P24" s="1">
        <f>密封条CLD参数!P28</f>
        <v>0</v>
      </c>
      <c r="Q24" s="1">
        <f>密封条CLD参数!Q28</f>
        <v>0</v>
      </c>
      <c r="R24" s="1">
        <f>密封条CLD参数!R28</f>
        <v>0</v>
      </c>
      <c r="S24" s="1">
        <f>密封条CLD参数!S28</f>
        <v>0</v>
      </c>
      <c r="T24" s="1">
        <f>密封条CLD参数!T28</f>
        <v>0</v>
      </c>
      <c r="U24" s="1">
        <f>密封条CLD参数!U28</f>
        <v>0</v>
      </c>
      <c r="V24" s="1">
        <f>密封条CLD参数!V28</f>
        <v>0</v>
      </c>
      <c r="W24" s="1">
        <f>密封条CLD参数!W28</f>
        <v>0</v>
      </c>
      <c r="X24" s="1">
        <f>密封条CLD参数!X28</f>
        <v>0</v>
      </c>
      <c r="Y24" s="1">
        <f>密封条CLD参数!Y28</f>
        <v>0</v>
      </c>
      <c r="Z24" s="1">
        <f>密封条CLD参数!Z28</f>
        <v>0</v>
      </c>
      <c r="AA24" s="1">
        <f>密封条CLD参数!AA28</f>
        <v>0</v>
      </c>
      <c r="AB24" s="1">
        <f>密封条CLD参数!AB28</f>
        <v>0</v>
      </c>
      <c r="AC24" s="1">
        <f>密封条CLD参数!AC28</f>
        <v>0</v>
      </c>
      <c r="AD24" s="1">
        <f>密封条CLD参数!AD28</f>
        <v>0</v>
      </c>
      <c r="AE24" s="1">
        <f>密封条CLD参数!AE28</f>
        <v>0</v>
      </c>
      <c r="AF24" s="1">
        <f>密封条CLD参数!AF28</f>
        <v>0</v>
      </c>
      <c r="AG24" s="1">
        <f>密封条CLD参数!AG28</f>
        <v>0</v>
      </c>
      <c r="AH24" s="1">
        <f>密封条CLD参数!AH28</f>
        <v>0</v>
      </c>
      <c r="AI24" s="1">
        <f>密封条CLD参数!AI28</f>
        <v>0</v>
      </c>
      <c r="AJ24" s="1">
        <f>密封条CLD参数!AJ28</f>
        <v>0</v>
      </c>
    </row>
    <row r="25" spans="1:36">
      <c r="A25" s="1">
        <f>密封条CLD参数!A29</f>
        <v>0</v>
      </c>
      <c r="B25" s="1">
        <f>密封条CLD参数!B29</f>
        <v>0</v>
      </c>
      <c r="C25" s="1">
        <f>密封条CLD参数!C29</f>
        <v>0</v>
      </c>
      <c r="D25" s="1">
        <f>密封条CLD参数!D29</f>
        <v>0</v>
      </c>
      <c r="E25" s="1">
        <f>密封条CLD参数!E29</f>
        <v>0</v>
      </c>
      <c r="F25" s="1">
        <f>密封条CLD参数!F29</f>
        <v>0</v>
      </c>
      <c r="G25" s="1">
        <f>密封条CLD参数!G29</f>
        <v>0</v>
      </c>
      <c r="H25" s="1">
        <f>密封条CLD参数!H29</f>
        <v>0</v>
      </c>
      <c r="I25" s="1">
        <f>密封条CLD参数!I29</f>
        <v>0</v>
      </c>
      <c r="J25" s="1">
        <f>密封条CLD参数!J29</f>
        <v>0</v>
      </c>
      <c r="K25" s="1">
        <f>密封条CLD参数!K29</f>
        <v>0</v>
      </c>
      <c r="L25" s="1">
        <f>密封条CLD参数!L29</f>
        <v>0</v>
      </c>
      <c r="M25" s="1">
        <f>密封条CLD参数!M29</f>
        <v>0</v>
      </c>
      <c r="N25" s="1">
        <f>密封条CLD参数!N29</f>
        <v>0</v>
      </c>
      <c r="O25" s="1">
        <f>密封条CLD参数!O29</f>
        <v>0</v>
      </c>
      <c r="P25" s="1">
        <f>密封条CLD参数!P29</f>
        <v>0</v>
      </c>
      <c r="Q25" s="1">
        <f>密封条CLD参数!Q29</f>
        <v>0</v>
      </c>
      <c r="R25" s="1">
        <f>密封条CLD参数!R29</f>
        <v>0</v>
      </c>
      <c r="S25" s="1">
        <f>密封条CLD参数!S29</f>
        <v>0</v>
      </c>
      <c r="T25" s="1">
        <f>密封条CLD参数!T29</f>
        <v>0</v>
      </c>
      <c r="U25" s="1">
        <f>密封条CLD参数!U29</f>
        <v>0</v>
      </c>
      <c r="V25" s="1">
        <f>密封条CLD参数!V29</f>
        <v>0</v>
      </c>
      <c r="W25" s="1">
        <f>密封条CLD参数!W29</f>
        <v>0</v>
      </c>
      <c r="X25" s="1">
        <f>密封条CLD参数!X29</f>
        <v>0</v>
      </c>
      <c r="Y25" s="1">
        <f>密封条CLD参数!Y29</f>
        <v>0</v>
      </c>
      <c r="Z25" s="1">
        <f>密封条CLD参数!Z29</f>
        <v>0</v>
      </c>
      <c r="AA25" s="1">
        <f>密封条CLD参数!AA29</f>
        <v>0</v>
      </c>
      <c r="AB25" s="1">
        <f>密封条CLD参数!AB29</f>
        <v>0</v>
      </c>
      <c r="AC25" s="1">
        <f>密封条CLD参数!AC29</f>
        <v>0</v>
      </c>
      <c r="AD25" s="1">
        <f>密封条CLD参数!AD29</f>
        <v>0</v>
      </c>
      <c r="AE25" s="1">
        <f>密封条CLD参数!AE29</f>
        <v>0</v>
      </c>
      <c r="AF25" s="1">
        <f>密封条CLD参数!AF29</f>
        <v>0</v>
      </c>
      <c r="AG25" s="1">
        <f>密封条CLD参数!AG29</f>
        <v>0</v>
      </c>
      <c r="AH25" s="1">
        <f>密封条CLD参数!AH29</f>
        <v>0</v>
      </c>
      <c r="AI25" s="1">
        <f>密封条CLD参数!AI29</f>
        <v>0</v>
      </c>
      <c r="AJ25" s="1">
        <f>密封条CLD参数!AJ29</f>
        <v>0</v>
      </c>
    </row>
    <row r="26" spans="1:36">
      <c r="A26" s="1">
        <f>密封条CLD参数!A30</f>
        <v>0</v>
      </c>
      <c r="B26" s="1">
        <f>密封条CLD参数!B30</f>
        <v>0</v>
      </c>
      <c r="C26" s="1">
        <f>密封条CLD参数!C30</f>
        <v>0</v>
      </c>
      <c r="D26" s="1">
        <f>密封条CLD参数!D30</f>
        <v>0</v>
      </c>
      <c r="E26" s="1">
        <f>密封条CLD参数!E30</f>
        <v>0</v>
      </c>
      <c r="F26" s="1">
        <f>密封条CLD参数!F30</f>
        <v>0</v>
      </c>
      <c r="G26" s="1">
        <f>密封条CLD参数!G30</f>
        <v>0</v>
      </c>
      <c r="H26" s="1">
        <f>密封条CLD参数!H30</f>
        <v>0</v>
      </c>
      <c r="I26" s="1">
        <f>密封条CLD参数!I30</f>
        <v>0</v>
      </c>
      <c r="J26" s="1">
        <f>密封条CLD参数!J30</f>
        <v>0</v>
      </c>
      <c r="K26" s="1">
        <f>密封条CLD参数!K30</f>
        <v>0</v>
      </c>
      <c r="L26" s="1">
        <f>密封条CLD参数!L30</f>
        <v>0</v>
      </c>
      <c r="M26" s="1">
        <f>密封条CLD参数!M30</f>
        <v>0</v>
      </c>
      <c r="N26" s="1">
        <f>密封条CLD参数!N30</f>
        <v>0</v>
      </c>
      <c r="O26" s="1">
        <f>密封条CLD参数!O30</f>
        <v>0</v>
      </c>
      <c r="P26" s="1">
        <f>密封条CLD参数!P30</f>
        <v>0</v>
      </c>
      <c r="Q26" s="1">
        <f>密封条CLD参数!Q30</f>
        <v>0</v>
      </c>
      <c r="R26" s="1">
        <f>密封条CLD参数!R30</f>
        <v>0</v>
      </c>
      <c r="S26" s="1">
        <f>密封条CLD参数!S30</f>
        <v>0</v>
      </c>
      <c r="T26" s="1">
        <f>密封条CLD参数!T30</f>
        <v>0</v>
      </c>
      <c r="U26" s="1">
        <f>密封条CLD参数!U30</f>
        <v>0</v>
      </c>
      <c r="V26" s="1">
        <f>密封条CLD参数!V30</f>
        <v>0</v>
      </c>
      <c r="W26" s="1">
        <f>密封条CLD参数!W30</f>
        <v>0</v>
      </c>
      <c r="X26" s="1">
        <f>密封条CLD参数!X30</f>
        <v>0</v>
      </c>
      <c r="Y26" s="1">
        <f>密封条CLD参数!Y30</f>
        <v>0</v>
      </c>
      <c r="Z26" s="1">
        <f>密封条CLD参数!Z30</f>
        <v>0</v>
      </c>
      <c r="AA26" s="1">
        <f>密封条CLD参数!AA30</f>
        <v>0</v>
      </c>
      <c r="AB26" s="1">
        <f>密封条CLD参数!AB30</f>
        <v>0</v>
      </c>
      <c r="AC26" s="1">
        <f>密封条CLD参数!AC30</f>
        <v>0</v>
      </c>
      <c r="AD26" s="1">
        <f>密封条CLD参数!AD30</f>
        <v>0</v>
      </c>
      <c r="AE26" s="1">
        <f>密封条CLD参数!AE30</f>
        <v>0</v>
      </c>
      <c r="AF26" s="1">
        <f>密封条CLD参数!AF30</f>
        <v>0</v>
      </c>
      <c r="AG26" s="1">
        <f>密封条CLD参数!AG30</f>
        <v>0</v>
      </c>
      <c r="AH26" s="1">
        <f>密封条CLD参数!AH30</f>
        <v>0</v>
      </c>
      <c r="AI26" s="1">
        <f>密封条CLD参数!AI30</f>
        <v>0</v>
      </c>
      <c r="AJ26" s="1">
        <f>密封条CLD参数!AJ30</f>
        <v>0</v>
      </c>
    </row>
    <row r="27" spans="1:36">
      <c r="A27" s="1">
        <f>密封条CLD参数!A31</f>
        <v>0</v>
      </c>
      <c r="B27" s="1">
        <f>密封条CLD参数!B31</f>
        <v>0</v>
      </c>
      <c r="C27" s="1">
        <f>密封条CLD参数!C31</f>
        <v>0</v>
      </c>
      <c r="D27" s="1">
        <f>密封条CLD参数!D31</f>
        <v>0</v>
      </c>
      <c r="E27" s="1">
        <f>密封条CLD参数!E31</f>
        <v>0</v>
      </c>
      <c r="F27" s="1">
        <f>密封条CLD参数!F31</f>
        <v>0</v>
      </c>
      <c r="G27" s="1">
        <f>密封条CLD参数!G31</f>
        <v>0</v>
      </c>
      <c r="H27" s="1">
        <f>密封条CLD参数!H31</f>
        <v>0</v>
      </c>
      <c r="I27" s="1">
        <f>密封条CLD参数!I31</f>
        <v>0</v>
      </c>
      <c r="J27" s="1">
        <f>密封条CLD参数!J31</f>
        <v>0</v>
      </c>
      <c r="K27" s="1">
        <f>密封条CLD参数!K31</f>
        <v>0</v>
      </c>
      <c r="L27" s="1">
        <f>密封条CLD参数!L31</f>
        <v>0</v>
      </c>
      <c r="M27" s="1">
        <f>密封条CLD参数!M31</f>
        <v>0</v>
      </c>
      <c r="N27" s="1">
        <f>密封条CLD参数!N31</f>
        <v>0</v>
      </c>
      <c r="O27" s="1">
        <f>密封条CLD参数!O31</f>
        <v>0</v>
      </c>
      <c r="P27" s="1">
        <f>密封条CLD参数!P31</f>
        <v>0</v>
      </c>
      <c r="Q27" s="1">
        <f>密封条CLD参数!Q31</f>
        <v>0</v>
      </c>
      <c r="R27" s="1">
        <f>密封条CLD参数!R31</f>
        <v>0</v>
      </c>
      <c r="S27" s="1">
        <f>密封条CLD参数!S31</f>
        <v>0</v>
      </c>
      <c r="T27" s="1">
        <f>密封条CLD参数!T31</f>
        <v>0</v>
      </c>
      <c r="U27" s="1">
        <f>密封条CLD参数!U31</f>
        <v>0</v>
      </c>
      <c r="V27" s="1">
        <f>密封条CLD参数!V31</f>
        <v>0</v>
      </c>
      <c r="W27" s="1">
        <f>密封条CLD参数!W31</f>
        <v>0</v>
      </c>
      <c r="X27" s="1">
        <f>密封条CLD参数!X31</f>
        <v>0</v>
      </c>
      <c r="Y27" s="1">
        <f>密封条CLD参数!Y31</f>
        <v>0</v>
      </c>
      <c r="Z27" s="1">
        <f>密封条CLD参数!Z31</f>
        <v>0</v>
      </c>
      <c r="AA27" s="1">
        <f>密封条CLD参数!AA31</f>
        <v>0</v>
      </c>
      <c r="AB27" s="1">
        <f>密封条CLD参数!AB31</f>
        <v>0</v>
      </c>
      <c r="AC27" s="1">
        <f>密封条CLD参数!AC31</f>
        <v>0</v>
      </c>
      <c r="AD27" s="1">
        <f>密封条CLD参数!AD31</f>
        <v>0</v>
      </c>
      <c r="AE27" s="1">
        <f>密封条CLD参数!AE31</f>
        <v>0</v>
      </c>
      <c r="AF27" s="1">
        <f>密封条CLD参数!AF31</f>
        <v>0</v>
      </c>
      <c r="AG27" s="1">
        <f>密封条CLD参数!AG31</f>
        <v>0</v>
      </c>
      <c r="AH27" s="1">
        <f>密封条CLD参数!AH31</f>
        <v>0</v>
      </c>
      <c r="AI27" s="1">
        <f>密封条CLD参数!AI31</f>
        <v>0</v>
      </c>
      <c r="AJ27" s="1">
        <f>密封条CLD参数!AJ31</f>
        <v>0</v>
      </c>
    </row>
    <row r="28" spans="1:36">
      <c r="A28" s="1">
        <f>密封条CLD参数!A32</f>
        <v>0</v>
      </c>
      <c r="B28" s="1">
        <f>密封条CLD参数!B32</f>
        <v>0</v>
      </c>
      <c r="C28" s="1">
        <f>密封条CLD参数!C32</f>
        <v>0</v>
      </c>
      <c r="D28" s="1">
        <f>密封条CLD参数!D32</f>
        <v>0</v>
      </c>
      <c r="E28" s="1">
        <f>密封条CLD参数!E32</f>
        <v>0</v>
      </c>
      <c r="F28" s="1">
        <f>密封条CLD参数!F32</f>
        <v>0</v>
      </c>
      <c r="G28" s="1">
        <f>密封条CLD参数!G32</f>
        <v>0</v>
      </c>
      <c r="H28" s="1">
        <f>密封条CLD参数!H32</f>
        <v>0</v>
      </c>
      <c r="I28" s="1">
        <f>密封条CLD参数!I32</f>
        <v>0</v>
      </c>
      <c r="J28" s="1">
        <f>密封条CLD参数!J32</f>
        <v>0</v>
      </c>
      <c r="K28" s="1">
        <f>密封条CLD参数!K32</f>
        <v>0</v>
      </c>
      <c r="L28" s="1">
        <f>密封条CLD参数!L32</f>
        <v>0</v>
      </c>
      <c r="M28" s="1">
        <f>密封条CLD参数!M32</f>
        <v>0</v>
      </c>
      <c r="N28" s="1">
        <f>密封条CLD参数!N32</f>
        <v>0</v>
      </c>
      <c r="O28" s="1">
        <f>密封条CLD参数!O32</f>
        <v>0</v>
      </c>
      <c r="P28" s="1">
        <f>密封条CLD参数!P32</f>
        <v>0</v>
      </c>
      <c r="Q28" s="1">
        <f>密封条CLD参数!Q32</f>
        <v>0</v>
      </c>
      <c r="R28" s="1">
        <f>密封条CLD参数!R32</f>
        <v>0</v>
      </c>
      <c r="S28" s="1">
        <f>密封条CLD参数!S32</f>
        <v>0</v>
      </c>
      <c r="T28" s="1">
        <f>密封条CLD参数!T32</f>
        <v>0</v>
      </c>
      <c r="U28" s="1">
        <f>密封条CLD参数!U32</f>
        <v>0</v>
      </c>
      <c r="V28" s="1">
        <f>密封条CLD参数!V32</f>
        <v>0</v>
      </c>
      <c r="W28" s="1">
        <f>密封条CLD参数!W32</f>
        <v>0</v>
      </c>
      <c r="X28" s="1">
        <f>密封条CLD参数!X32</f>
        <v>0</v>
      </c>
      <c r="Y28" s="1">
        <f>密封条CLD参数!Y32</f>
        <v>0</v>
      </c>
      <c r="Z28" s="1">
        <f>密封条CLD参数!Z32</f>
        <v>0</v>
      </c>
      <c r="AA28" s="1">
        <f>密封条CLD参数!AA32</f>
        <v>0</v>
      </c>
      <c r="AB28" s="1">
        <f>密封条CLD参数!AB32</f>
        <v>0</v>
      </c>
      <c r="AC28" s="1">
        <f>密封条CLD参数!AC32</f>
        <v>0</v>
      </c>
      <c r="AD28" s="1">
        <f>密封条CLD参数!AD32</f>
        <v>0</v>
      </c>
      <c r="AE28" s="1">
        <f>密封条CLD参数!AE32</f>
        <v>0</v>
      </c>
      <c r="AF28" s="1">
        <f>密封条CLD参数!AF32</f>
        <v>0</v>
      </c>
      <c r="AG28" s="1">
        <f>密封条CLD参数!AG32</f>
        <v>0</v>
      </c>
      <c r="AH28" s="1">
        <f>密封条CLD参数!AH32</f>
        <v>0</v>
      </c>
      <c r="AI28" s="1">
        <f>密封条CLD参数!AI32</f>
        <v>0</v>
      </c>
      <c r="AJ28" s="1">
        <f>密封条CLD参数!AJ32</f>
        <v>0</v>
      </c>
    </row>
    <row r="29" spans="1:36">
      <c r="A29" s="1">
        <f>密封条CLD参数!A33</f>
        <v>0</v>
      </c>
      <c r="B29" s="1">
        <f>密封条CLD参数!B33</f>
        <v>0</v>
      </c>
      <c r="C29" s="1">
        <f>密封条CLD参数!C33</f>
        <v>0</v>
      </c>
      <c r="D29" s="1">
        <f>密封条CLD参数!D33</f>
        <v>0</v>
      </c>
      <c r="E29" s="1">
        <f>密封条CLD参数!E33</f>
        <v>0</v>
      </c>
      <c r="F29" s="1">
        <f>密封条CLD参数!F33</f>
        <v>0</v>
      </c>
      <c r="G29" s="1">
        <f>密封条CLD参数!G33</f>
        <v>0</v>
      </c>
      <c r="H29" s="1">
        <f>密封条CLD参数!H33</f>
        <v>0</v>
      </c>
      <c r="I29" s="1">
        <f>密封条CLD参数!I33</f>
        <v>0</v>
      </c>
      <c r="J29" s="1">
        <f>密封条CLD参数!J33</f>
        <v>0</v>
      </c>
      <c r="K29" s="1">
        <f>密封条CLD参数!K33</f>
        <v>0</v>
      </c>
      <c r="L29" s="1">
        <f>密封条CLD参数!L33</f>
        <v>0</v>
      </c>
      <c r="M29" s="1">
        <f>密封条CLD参数!M33</f>
        <v>0</v>
      </c>
      <c r="N29" s="1">
        <f>密封条CLD参数!N33</f>
        <v>0</v>
      </c>
      <c r="O29" s="1">
        <f>密封条CLD参数!O33</f>
        <v>0</v>
      </c>
      <c r="P29" s="1">
        <f>密封条CLD参数!P33</f>
        <v>0</v>
      </c>
      <c r="Q29" s="1">
        <f>密封条CLD参数!Q33</f>
        <v>0</v>
      </c>
      <c r="R29" s="1">
        <f>密封条CLD参数!R33</f>
        <v>0</v>
      </c>
      <c r="S29" s="1">
        <f>密封条CLD参数!S33</f>
        <v>0</v>
      </c>
      <c r="T29" s="1">
        <f>密封条CLD参数!T33</f>
        <v>0</v>
      </c>
      <c r="U29" s="1">
        <f>密封条CLD参数!U33</f>
        <v>0</v>
      </c>
      <c r="V29" s="1">
        <f>密封条CLD参数!V33</f>
        <v>0</v>
      </c>
      <c r="W29" s="1">
        <f>密封条CLD参数!W33</f>
        <v>0</v>
      </c>
      <c r="X29" s="1">
        <f>密封条CLD参数!X33</f>
        <v>0</v>
      </c>
      <c r="Y29" s="1">
        <f>密封条CLD参数!Y33</f>
        <v>0</v>
      </c>
      <c r="Z29" s="1">
        <f>密封条CLD参数!Z33</f>
        <v>0</v>
      </c>
      <c r="AA29" s="1">
        <f>密封条CLD参数!AA33</f>
        <v>0</v>
      </c>
      <c r="AB29" s="1">
        <f>密封条CLD参数!AB33</f>
        <v>0</v>
      </c>
      <c r="AC29" s="1">
        <f>密封条CLD参数!AC33</f>
        <v>0</v>
      </c>
      <c r="AD29" s="1">
        <f>密封条CLD参数!AD33</f>
        <v>0</v>
      </c>
      <c r="AE29" s="1">
        <f>密封条CLD参数!AE33</f>
        <v>0</v>
      </c>
      <c r="AF29" s="1">
        <f>密封条CLD参数!AF33</f>
        <v>0</v>
      </c>
      <c r="AG29" s="1">
        <f>密封条CLD参数!AG33</f>
        <v>0</v>
      </c>
      <c r="AH29" s="1">
        <f>密封条CLD参数!AH33</f>
        <v>0</v>
      </c>
      <c r="AI29" s="1">
        <f>密封条CLD参数!AI33</f>
        <v>0</v>
      </c>
      <c r="AJ29" s="1">
        <f>密封条CLD参数!AJ33</f>
        <v>0</v>
      </c>
    </row>
    <row r="30" spans="1:36">
      <c r="A30" s="1">
        <f>密封条CLD参数!A34</f>
        <v>0</v>
      </c>
      <c r="B30" s="1">
        <f>密封条CLD参数!B34</f>
        <v>0</v>
      </c>
      <c r="C30" s="1">
        <f>密封条CLD参数!C34</f>
        <v>0</v>
      </c>
      <c r="D30" s="1">
        <f>密封条CLD参数!D34</f>
        <v>0</v>
      </c>
      <c r="E30" s="1">
        <f>密封条CLD参数!E34</f>
        <v>0</v>
      </c>
      <c r="F30" s="1">
        <f>密封条CLD参数!F34</f>
        <v>0</v>
      </c>
      <c r="G30" s="1">
        <f>密封条CLD参数!G34</f>
        <v>0</v>
      </c>
      <c r="H30" s="1">
        <f>密封条CLD参数!H34</f>
        <v>0</v>
      </c>
      <c r="I30" s="1">
        <f>密封条CLD参数!I34</f>
        <v>0</v>
      </c>
      <c r="J30" s="1">
        <f>密封条CLD参数!J34</f>
        <v>0</v>
      </c>
      <c r="K30" s="1">
        <f>密封条CLD参数!K34</f>
        <v>0</v>
      </c>
      <c r="L30" s="1">
        <f>密封条CLD参数!L34</f>
        <v>0</v>
      </c>
      <c r="M30" s="1">
        <f>密封条CLD参数!M34</f>
        <v>0</v>
      </c>
      <c r="N30" s="1">
        <f>密封条CLD参数!N34</f>
        <v>0</v>
      </c>
      <c r="O30" s="1">
        <f>密封条CLD参数!O34</f>
        <v>0</v>
      </c>
      <c r="P30" s="1">
        <f>密封条CLD参数!P34</f>
        <v>0</v>
      </c>
      <c r="Q30" s="1">
        <f>密封条CLD参数!Q34</f>
        <v>0</v>
      </c>
      <c r="R30" s="1">
        <f>密封条CLD参数!R34</f>
        <v>0</v>
      </c>
      <c r="S30" s="1">
        <f>密封条CLD参数!S34</f>
        <v>0</v>
      </c>
      <c r="T30" s="1">
        <f>密封条CLD参数!T34</f>
        <v>0</v>
      </c>
      <c r="U30" s="1">
        <f>密封条CLD参数!U34</f>
        <v>0</v>
      </c>
      <c r="V30" s="1">
        <f>密封条CLD参数!V34</f>
        <v>0</v>
      </c>
      <c r="W30" s="1">
        <f>密封条CLD参数!W34</f>
        <v>0</v>
      </c>
      <c r="X30" s="1">
        <f>密封条CLD参数!X34</f>
        <v>0</v>
      </c>
      <c r="Y30" s="1">
        <f>密封条CLD参数!Y34</f>
        <v>0</v>
      </c>
      <c r="Z30" s="1">
        <f>密封条CLD参数!Z34</f>
        <v>0</v>
      </c>
      <c r="AA30" s="1">
        <f>密封条CLD参数!AA34</f>
        <v>0</v>
      </c>
      <c r="AB30" s="1">
        <f>密封条CLD参数!AB34</f>
        <v>0</v>
      </c>
      <c r="AC30" s="1">
        <f>密封条CLD参数!AC34</f>
        <v>0</v>
      </c>
      <c r="AD30" s="1">
        <f>密封条CLD参数!AD34</f>
        <v>0</v>
      </c>
      <c r="AE30" s="1">
        <f>密封条CLD参数!AE34</f>
        <v>0</v>
      </c>
      <c r="AF30" s="1">
        <f>密封条CLD参数!AF34</f>
        <v>0</v>
      </c>
      <c r="AG30" s="1">
        <f>密封条CLD参数!AG34</f>
        <v>0</v>
      </c>
      <c r="AH30" s="1">
        <f>密封条CLD参数!AH34</f>
        <v>0</v>
      </c>
      <c r="AI30" s="1">
        <f>密封条CLD参数!AI34</f>
        <v>0</v>
      </c>
      <c r="AJ30" s="1">
        <f>密封条CLD参数!AJ34</f>
        <v>0</v>
      </c>
    </row>
    <row r="31" spans="1:36">
      <c r="A31" s="1">
        <f>密封条CLD参数!A35</f>
        <v>0</v>
      </c>
      <c r="B31" s="1">
        <f>密封条CLD参数!B35</f>
        <v>0</v>
      </c>
      <c r="C31" s="1">
        <f>密封条CLD参数!C35</f>
        <v>0</v>
      </c>
      <c r="D31" s="1">
        <f>密封条CLD参数!D35</f>
        <v>0</v>
      </c>
      <c r="E31" s="1">
        <f>密封条CLD参数!E35</f>
        <v>0</v>
      </c>
      <c r="F31" s="1">
        <f>密封条CLD参数!F35</f>
        <v>0</v>
      </c>
      <c r="G31" s="1">
        <f>密封条CLD参数!G35</f>
        <v>0</v>
      </c>
      <c r="H31" s="1">
        <f>密封条CLD参数!H35</f>
        <v>0</v>
      </c>
      <c r="I31" s="1">
        <f>密封条CLD参数!I35</f>
        <v>0</v>
      </c>
      <c r="J31" s="1">
        <f>密封条CLD参数!J35</f>
        <v>0</v>
      </c>
      <c r="K31" s="1">
        <f>密封条CLD参数!K35</f>
        <v>0</v>
      </c>
      <c r="L31" s="1">
        <f>密封条CLD参数!L35</f>
        <v>0</v>
      </c>
      <c r="M31" s="1">
        <f>密封条CLD参数!M35</f>
        <v>0</v>
      </c>
      <c r="N31" s="1">
        <f>密封条CLD参数!N35</f>
        <v>0</v>
      </c>
      <c r="O31" s="1">
        <f>密封条CLD参数!O35</f>
        <v>0</v>
      </c>
      <c r="P31" s="1">
        <f>密封条CLD参数!P35</f>
        <v>0</v>
      </c>
      <c r="Q31" s="1">
        <f>密封条CLD参数!Q35</f>
        <v>0</v>
      </c>
      <c r="R31" s="1">
        <f>密封条CLD参数!R35</f>
        <v>0</v>
      </c>
      <c r="S31" s="1">
        <f>密封条CLD参数!S35</f>
        <v>0</v>
      </c>
      <c r="T31" s="1">
        <f>密封条CLD参数!T35</f>
        <v>0</v>
      </c>
      <c r="U31" s="1">
        <f>密封条CLD参数!U35</f>
        <v>0</v>
      </c>
      <c r="V31" s="1">
        <f>密封条CLD参数!V35</f>
        <v>0</v>
      </c>
      <c r="W31" s="1">
        <f>密封条CLD参数!W35</f>
        <v>0</v>
      </c>
      <c r="X31" s="1">
        <f>密封条CLD参数!X35</f>
        <v>0</v>
      </c>
      <c r="Y31" s="1">
        <f>密封条CLD参数!Y35</f>
        <v>0</v>
      </c>
      <c r="Z31" s="1">
        <f>密封条CLD参数!Z35</f>
        <v>0</v>
      </c>
      <c r="AA31" s="1">
        <f>密封条CLD参数!AA35</f>
        <v>0</v>
      </c>
      <c r="AB31" s="1">
        <f>密封条CLD参数!AB35</f>
        <v>0</v>
      </c>
      <c r="AC31" s="1">
        <f>密封条CLD参数!AC35</f>
        <v>0</v>
      </c>
      <c r="AD31" s="1">
        <f>密封条CLD参数!AD35</f>
        <v>0</v>
      </c>
      <c r="AE31" s="1">
        <f>密封条CLD参数!AE35</f>
        <v>0</v>
      </c>
      <c r="AF31" s="1">
        <f>密封条CLD参数!AF35</f>
        <v>0</v>
      </c>
      <c r="AG31" s="1">
        <f>密封条CLD参数!AG35</f>
        <v>0</v>
      </c>
      <c r="AH31" s="1">
        <f>密封条CLD参数!AH35</f>
        <v>0</v>
      </c>
      <c r="AI31" s="1">
        <f>密封条CLD参数!AI35</f>
        <v>0</v>
      </c>
      <c r="AJ31" s="1">
        <f>密封条CLD参数!AJ35</f>
        <v>0</v>
      </c>
    </row>
    <row r="32" spans="1:36">
      <c r="A32" s="1">
        <f>密封条CLD参数!A36</f>
        <v>0</v>
      </c>
      <c r="B32" s="1">
        <f>密封条CLD参数!B36</f>
        <v>0</v>
      </c>
      <c r="C32" s="1">
        <f>密封条CLD参数!C36</f>
        <v>0</v>
      </c>
      <c r="D32" s="1">
        <f>密封条CLD参数!D36</f>
        <v>0</v>
      </c>
      <c r="E32" s="1">
        <f>密封条CLD参数!E36</f>
        <v>0</v>
      </c>
      <c r="F32" s="1">
        <f>密封条CLD参数!F36</f>
        <v>0</v>
      </c>
      <c r="G32" s="1">
        <f>密封条CLD参数!G36</f>
        <v>0</v>
      </c>
      <c r="H32" s="1">
        <f>密封条CLD参数!H36</f>
        <v>0</v>
      </c>
      <c r="I32" s="1">
        <f>密封条CLD参数!I36</f>
        <v>0</v>
      </c>
      <c r="J32" s="1">
        <f>密封条CLD参数!J36</f>
        <v>0</v>
      </c>
      <c r="K32" s="1">
        <f>密封条CLD参数!K36</f>
        <v>0</v>
      </c>
      <c r="L32" s="1">
        <f>密封条CLD参数!L36</f>
        <v>0</v>
      </c>
      <c r="M32" s="1">
        <f>密封条CLD参数!M36</f>
        <v>0</v>
      </c>
      <c r="N32" s="1">
        <f>密封条CLD参数!N36</f>
        <v>0</v>
      </c>
      <c r="O32" s="1">
        <f>密封条CLD参数!O36</f>
        <v>0</v>
      </c>
      <c r="P32" s="1">
        <f>密封条CLD参数!P36</f>
        <v>0</v>
      </c>
      <c r="Q32" s="1">
        <f>密封条CLD参数!Q36</f>
        <v>0</v>
      </c>
      <c r="R32" s="1">
        <f>密封条CLD参数!R36</f>
        <v>0</v>
      </c>
      <c r="S32" s="1">
        <f>密封条CLD参数!S36</f>
        <v>0</v>
      </c>
      <c r="T32" s="1">
        <f>密封条CLD参数!T36</f>
        <v>0</v>
      </c>
      <c r="U32" s="1">
        <f>密封条CLD参数!U36</f>
        <v>0</v>
      </c>
      <c r="V32" s="1">
        <f>密封条CLD参数!V36</f>
        <v>0</v>
      </c>
      <c r="W32" s="1">
        <f>密封条CLD参数!W36</f>
        <v>0</v>
      </c>
      <c r="X32" s="1">
        <f>密封条CLD参数!X36</f>
        <v>0</v>
      </c>
      <c r="Y32" s="1">
        <f>密封条CLD参数!Y36</f>
        <v>0</v>
      </c>
      <c r="Z32" s="1">
        <f>密封条CLD参数!Z36</f>
        <v>0</v>
      </c>
      <c r="AA32" s="1">
        <f>密封条CLD参数!AA36</f>
        <v>0</v>
      </c>
      <c r="AB32" s="1">
        <f>密封条CLD参数!AB36</f>
        <v>0</v>
      </c>
      <c r="AC32" s="1">
        <f>密封条CLD参数!AC36</f>
        <v>0</v>
      </c>
      <c r="AD32" s="1">
        <f>密封条CLD参数!AD36</f>
        <v>0</v>
      </c>
      <c r="AE32" s="1">
        <f>密封条CLD参数!AE36</f>
        <v>0</v>
      </c>
      <c r="AF32" s="1">
        <f>密封条CLD参数!AF36</f>
        <v>0</v>
      </c>
      <c r="AG32" s="1">
        <f>密封条CLD参数!AG36</f>
        <v>0</v>
      </c>
      <c r="AH32" s="1">
        <f>密封条CLD参数!AH36</f>
        <v>0</v>
      </c>
      <c r="AI32" s="1">
        <f>密封条CLD参数!AI36</f>
        <v>0</v>
      </c>
      <c r="AJ32" s="1">
        <f>密封条CLD参数!AJ36</f>
        <v>0</v>
      </c>
    </row>
    <row r="33" spans="1:36">
      <c r="A33" s="1">
        <f>密封条CLD参数!A37</f>
        <v>0</v>
      </c>
      <c r="B33" s="1">
        <f>密封条CLD参数!B37</f>
        <v>0</v>
      </c>
      <c r="C33" s="1">
        <f>密封条CLD参数!C37</f>
        <v>0</v>
      </c>
      <c r="D33" s="1">
        <f>密封条CLD参数!D37</f>
        <v>0</v>
      </c>
      <c r="E33" s="1">
        <f>密封条CLD参数!E37</f>
        <v>0</v>
      </c>
      <c r="F33" s="1">
        <f>密封条CLD参数!F37</f>
        <v>0</v>
      </c>
      <c r="G33" s="1">
        <f>密封条CLD参数!G37</f>
        <v>0</v>
      </c>
      <c r="H33" s="1">
        <f>密封条CLD参数!H37</f>
        <v>0</v>
      </c>
      <c r="I33" s="1">
        <f>密封条CLD参数!I37</f>
        <v>0</v>
      </c>
      <c r="J33" s="1">
        <f>密封条CLD参数!J37</f>
        <v>0</v>
      </c>
      <c r="K33" s="1">
        <f>密封条CLD参数!K37</f>
        <v>0</v>
      </c>
      <c r="L33" s="1">
        <f>密封条CLD参数!L37</f>
        <v>0</v>
      </c>
      <c r="M33" s="1">
        <f>密封条CLD参数!M37</f>
        <v>0</v>
      </c>
      <c r="N33" s="1">
        <f>密封条CLD参数!N37</f>
        <v>0</v>
      </c>
      <c r="O33" s="1">
        <f>密封条CLD参数!O37</f>
        <v>0</v>
      </c>
      <c r="P33" s="1">
        <f>密封条CLD参数!P37</f>
        <v>0</v>
      </c>
      <c r="Q33" s="1">
        <f>密封条CLD参数!Q37</f>
        <v>0</v>
      </c>
      <c r="R33" s="1">
        <f>密封条CLD参数!R37</f>
        <v>0</v>
      </c>
      <c r="S33" s="1">
        <f>密封条CLD参数!S37</f>
        <v>0</v>
      </c>
      <c r="T33" s="1">
        <f>密封条CLD参数!T37</f>
        <v>0</v>
      </c>
      <c r="U33" s="1">
        <f>密封条CLD参数!U37</f>
        <v>0</v>
      </c>
      <c r="V33" s="1">
        <f>密封条CLD参数!V37</f>
        <v>0</v>
      </c>
      <c r="W33" s="1">
        <f>密封条CLD参数!W37</f>
        <v>0</v>
      </c>
      <c r="X33" s="1">
        <f>密封条CLD参数!X37</f>
        <v>0</v>
      </c>
      <c r="Y33" s="1">
        <f>密封条CLD参数!Y37</f>
        <v>0</v>
      </c>
      <c r="Z33" s="1">
        <f>密封条CLD参数!Z37</f>
        <v>0</v>
      </c>
      <c r="AA33" s="1">
        <f>密封条CLD参数!AA37</f>
        <v>0</v>
      </c>
      <c r="AB33" s="1">
        <f>密封条CLD参数!AB37</f>
        <v>0</v>
      </c>
      <c r="AC33" s="1">
        <f>密封条CLD参数!AC37</f>
        <v>0</v>
      </c>
      <c r="AD33" s="1">
        <f>密封条CLD参数!AD37</f>
        <v>0</v>
      </c>
      <c r="AE33" s="1">
        <f>密封条CLD参数!AE37</f>
        <v>0</v>
      </c>
      <c r="AF33" s="1">
        <f>密封条CLD参数!AF37</f>
        <v>0</v>
      </c>
      <c r="AG33" s="1">
        <f>密封条CLD参数!AG37</f>
        <v>0</v>
      </c>
      <c r="AH33" s="1">
        <f>密封条CLD参数!AH37</f>
        <v>0</v>
      </c>
      <c r="AI33" s="1">
        <f>密封条CLD参数!AI37</f>
        <v>0</v>
      </c>
      <c r="AJ33" s="1">
        <f>密封条CLD参数!AJ37</f>
        <v>0</v>
      </c>
    </row>
    <row r="34" spans="1:36">
      <c r="A34" s="1">
        <f>密封条CLD参数!A38</f>
        <v>0</v>
      </c>
      <c r="B34" s="1">
        <f>密封条CLD参数!B38</f>
        <v>0</v>
      </c>
      <c r="C34" s="1">
        <f>密封条CLD参数!C38</f>
        <v>0</v>
      </c>
      <c r="D34" s="1">
        <f>密封条CLD参数!D38</f>
        <v>0</v>
      </c>
      <c r="E34" s="1">
        <f>密封条CLD参数!E38</f>
        <v>0</v>
      </c>
      <c r="F34" s="1">
        <f>密封条CLD参数!F38</f>
        <v>0</v>
      </c>
      <c r="G34" s="1">
        <f>密封条CLD参数!G38</f>
        <v>0</v>
      </c>
      <c r="H34" s="1">
        <f>密封条CLD参数!H38</f>
        <v>0</v>
      </c>
      <c r="I34" s="1">
        <f>密封条CLD参数!I38</f>
        <v>0</v>
      </c>
      <c r="J34" s="1">
        <f>密封条CLD参数!J38</f>
        <v>0</v>
      </c>
      <c r="K34" s="1">
        <f>密封条CLD参数!K38</f>
        <v>0</v>
      </c>
      <c r="L34" s="1">
        <f>密封条CLD参数!L38</f>
        <v>0</v>
      </c>
      <c r="M34" s="1">
        <f>密封条CLD参数!M38</f>
        <v>0</v>
      </c>
      <c r="N34" s="1">
        <f>密封条CLD参数!N38</f>
        <v>0</v>
      </c>
      <c r="O34" s="1">
        <f>密封条CLD参数!O38</f>
        <v>0</v>
      </c>
      <c r="P34" s="1">
        <f>密封条CLD参数!P38</f>
        <v>0</v>
      </c>
      <c r="Q34" s="1">
        <f>密封条CLD参数!Q38</f>
        <v>0</v>
      </c>
      <c r="R34" s="1">
        <f>密封条CLD参数!R38</f>
        <v>0</v>
      </c>
      <c r="S34" s="1">
        <f>密封条CLD参数!S38</f>
        <v>0</v>
      </c>
      <c r="T34" s="1">
        <f>密封条CLD参数!T38</f>
        <v>0</v>
      </c>
      <c r="U34" s="1">
        <f>密封条CLD参数!U38</f>
        <v>0</v>
      </c>
      <c r="V34" s="1">
        <f>密封条CLD参数!V38</f>
        <v>0</v>
      </c>
      <c r="W34" s="1">
        <f>密封条CLD参数!W38</f>
        <v>0</v>
      </c>
      <c r="X34" s="1">
        <f>密封条CLD参数!X38</f>
        <v>0</v>
      </c>
      <c r="Y34" s="1">
        <f>密封条CLD参数!Y38</f>
        <v>0</v>
      </c>
      <c r="Z34" s="1">
        <f>密封条CLD参数!Z38</f>
        <v>0</v>
      </c>
      <c r="AA34" s="1">
        <f>密封条CLD参数!AA38</f>
        <v>0</v>
      </c>
      <c r="AB34" s="1">
        <f>密封条CLD参数!AB38</f>
        <v>0</v>
      </c>
      <c r="AC34" s="1">
        <f>密封条CLD参数!AC38</f>
        <v>0</v>
      </c>
      <c r="AD34" s="1">
        <f>密封条CLD参数!AD38</f>
        <v>0</v>
      </c>
      <c r="AE34" s="1">
        <f>密封条CLD参数!AE38</f>
        <v>0</v>
      </c>
      <c r="AF34" s="1">
        <f>密封条CLD参数!AF38</f>
        <v>0</v>
      </c>
      <c r="AG34" s="1">
        <f>密封条CLD参数!AG38</f>
        <v>0</v>
      </c>
      <c r="AH34" s="1">
        <f>密封条CLD参数!AH38</f>
        <v>0</v>
      </c>
      <c r="AI34" s="1">
        <f>密封条CLD参数!AI38</f>
        <v>0</v>
      </c>
      <c r="AJ34" s="1">
        <f>密封条CLD参数!AJ38</f>
        <v>0</v>
      </c>
    </row>
    <row r="35" spans="1:36">
      <c r="A35" s="1">
        <f>密封条CLD参数!A39</f>
        <v>0</v>
      </c>
      <c r="B35" s="1">
        <f>密封条CLD参数!B39</f>
        <v>0</v>
      </c>
      <c r="C35" s="1">
        <f>密封条CLD参数!C39</f>
        <v>0</v>
      </c>
      <c r="D35" s="1">
        <f>密封条CLD参数!D39</f>
        <v>0</v>
      </c>
      <c r="E35" s="1">
        <f>密封条CLD参数!E39</f>
        <v>0</v>
      </c>
      <c r="F35" s="1">
        <f>密封条CLD参数!F39</f>
        <v>0</v>
      </c>
      <c r="G35" s="1">
        <f>密封条CLD参数!G39</f>
        <v>0</v>
      </c>
      <c r="H35" s="1">
        <f>密封条CLD参数!H39</f>
        <v>0</v>
      </c>
      <c r="I35" s="1">
        <f>密封条CLD参数!I39</f>
        <v>0</v>
      </c>
      <c r="J35" s="1">
        <f>密封条CLD参数!J39</f>
        <v>0</v>
      </c>
      <c r="K35" s="1">
        <f>密封条CLD参数!K39</f>
        <v>0</v>
      </c>
      <c r="L35" s="1">
        <f>密封条CLD参数!L39</f>
        <v>0</v>
      </c>
      <c r="M35" s="1">
        <f>密封条CLD参数!M39</f>
        <v>0</v>
      </c>
      <c r="N35" s="1">
        <f>密封条CLD参数!N39</f>
        <v>0</v>
      </c>
      <c r="O35" s="1">
        <f>密封条CLD参数!O39</f>
        <v>0</v>
      </c>
      <c r="P35" s="1">
        <f>密封条CLD参数!P39</f>
        <v>0</v>
      </c>
      <c r="Q35" s="1">
        <f>密封条CLD参数!Q39</f>
        <v>0</v>
      </c>
      <c r="R35" s="1">
        <f>密封条CLD参数!R39</f>
        <v>0</v>
      </c>
      <c r="S35" s="1">
        <f>密封条CLD参数!S39</f>
        <v>0</v>
      </c>
      <c r="T35" s="1">
        <f>密封条CLD参数!T39</f>
        <v>0</v>
      </c>
      <c r="U35" s="1">
        <f>密封条CLD参数!U39</f>
        <v>0</v>
      </c>
      <c r="V35" s="1">
        <f>密封条CLD参数!V39</f>
        <v>0</v>
      </c>
      <c r="W35" s="1">
        <f>密封条CLD参数!W39</f>
        <v>0</v>
      </c>
      <c r="X35" s="1">
        <f>密封条CLD参数!X39</f>
        <v>0</v>
      </c>
      <c r="Y35" s="1">
        <f>密封条CLD参数!Y39</f>
        <v>0</v>
      </c>
      <c r="Z35" s="1">
        <f>密封条CLD参数!Z39</f>
        <v>0</v>
      </c>
      <c r="AA35" s="1">
        <f>密封条CLD参数!AA39</f>
        <v>0</v>
      </c>
      <c r="AB35" s="1">
        <f>密封条CLD参数!AB39</f>
        <v>0</v>
      </c>
      <c r="AC35" s="1">
        <f>密封条CLD参数!AC39</f>
        <v>0</v>
      </c>
      <c r="AD35" s="1">
        <f>密封条CLD参数!AD39</f>
        <v>0</v>
      </c>
      <c r="AE35" s="1">
        <f>密封条CLD参数!AE39</f>
        <v>0</v>
      </c>
      <c r="AF35" s="1">
        <f>密封条CLD参数!AF39</f>
        <v>0</v>
      </c>
      <c r="AG35" s="1">
        <f>密封条CLD参数!AG39</f>
        <v>0</v>
      </c>
      <c r="AH35" s="1">
        <f>密封条CLD参数!AH39</f>
        <v>0</v>
      </c>
      <c r="AI35" s="1">
        <f>密封条CLD参数!AI39</f>
        <v>0</v>
      </c>
      <c r="AJ35" s="1">
        <f>密封条CLD参数!AJ39</f>
        <v>0</v>
      </c>
    </row>
    <row r="36" spans="1:36">
      <c r="A36" s="1">
        <f>密封条CLD参数!A40</f>
        <v>0</v>
      </c>
      <c r="B36" s="1">
        <f>密封条CLD参数!B40</f>
        <v>0</v>
      </c>
      <c r="C36" s="1">
        <f>密封条CLD参数!C40</f>
        <v>0</v>
      </c>
      <c r="D36" s="1">
        <f>密封条CLD参数!D40</f>
        <v>0</v>
      </c>
      <c r="E36" s="1">
        <f>密封条CLD参数!E40</f>
        <v>0</v>
      </c>
      <c r="F36" s="1">
        <f>密封条CLD参数!F40</f>
        <v>0</v>
      </c>
      <c r="G36" s="1">
        <f>密封条CLD参数!G40</f>
        <v>0</v>
      </c>
      <c r="H36" s="1">
        <f>密封条CLD参数!H40</f>
        <v>0</v>
      </c>
      <c r="I36" s="1">
        <f>密封条CLD参数!I40</f>
        <v>0</v>
      </c>
      <c r="J36" s="1">
        <f>密封条CLD参数!J40</f>
        <v>0</v>
      </c>
      <c r="K36" s="1">
        <f>密封条CLD参数!K40</f>
        <v>0</v>
      </c>
      <c r="L36" s="1">
        <f>密封条CLD参数!L40</f>
        <v>0</v>
      </c>
      <c r="M36" s="1">
        <f>密封条CLD参数!M40</f>
        <v>0</v>
      </c>
      <c r="N36" s="1">
        <f>密封条CLD参数!N40</f>
        <v>0</v>
      </c>
      <c r="O36" s="1">
        <f>密封条CLD参数!O40</f>
        <v>0</v>
      </c>
      <c r="P36" s="1">
        <f>密封条CLD参数!P40</f>
        <v>0</v>
      </c>
      <c r="Q36" s="1">
        <f>密封条CLD参数!Q40</f>
        <v>0</v>
      </c>
      <c r="R36" s="1">
        <f>密封条CLD参数!R40</f>
        <v>0</v>
      </c>
      <c r="S36" s="1">
        <f>密封条CLD参数!S40</f>
        <v>0</v>
      </c>
      <c r="T36" s="1">
        <f>密封条CLD参数!T40</f>
        <v>0</v>
      </c>
      <c r="U36" s="1">
        <f>密封条CLD参数!U40</f>
        <v>0</v>
      </c>
      <c r="V36" s="1">
        <f>密封条CLD参数!V40</f>
        <v>0</v>
      </c>
      <c r="W36" s="1">
        <f>密封条CLD参数!W40</f>
        <v>0</v>
      </c>
      <c r="X36" s="1">
        <f>密封条CLD参数!X40</f>
        <v>0</v>
      </c>
      <c r="Y36" s="1">
        <f>密封条CLD参数!Y40</f>
        <v>0</v>
      </c>
      <c r="Z36" s="1">
        <f>密封条CLD参数!Z40</f>
        <v>0</v>
      </c>
      <c r="AA36" s="1">
        <f>密封条CLD参数!AA40</f>
        <v>0</v>
      </c>
      <c r="AB36" s="1">
        <f>密封条CLD参数!AB40</f>
        <v>0</v>
      </c>
      <c r="AC36" s="1">
        <f>密封条CLD参数!AC40</f>
        <v>0</v>
      </c>
      <c r="AD36" s="1">
        <f>密封条CLD参数!AD40</f>
        <v>0</v>
      </c>
      <c r="AE36" s="1">
        <f>密封条CLD参数!AE40</f>
        <v>0</v>
      </c>
      <c r="AF36" s="1">
        <f>密封条CLD参数!AF40</f>
        <v>0</v>
      </c>
      <c r="AG36" s="1">
        <f>密封条CLD参数!AG40</f>
        <v>0</v>
      </c>
      <c r="AH36" s="1">
        <f>密封条CLD参数!AH40</f>
        <v>0</v>
      </c>
      <c r="AI36" s="1">
        <f>密封条CLD参数!AI40</f>
        <v>0</v>
      </c>
      <c r="AJ36" s="1">
        <f>密封条CLD参数!AJ40</f>
        <v>0</v>
      </c>
    </row>
    <row r="37" spans="1:36">
      <c r="A37" s="1">
        <f>密封条CLD参数!A41</f>
        <v>0</v>
      </c>
      <c r="B37" s="1">
        <f>密封条CLD参数!B41</f>
        <v>0</v>
      </c>
      <c r="C37" s="1">
        <f>密封条CLD参数!C41</f>
        <v>0</v>
      </c>
      <c r="D37" s="1">
        <f>密封条CLD参数!D41</f>
        <v>0</v>
      </c>
      <c r="E37" s="1">
        <f>密封条CLD参数!E41</f>
        <v>0</v>
      </c>
      <c r="F37" s="1">
        <f>密封条CLD参数!F41</f>
        <v>0</v>
      </c>
      <c r="G37" s="1">
        <f>密封条CLD参数!G41</f>
        <v>0</v>
      </c>
      <c r="H37" s="1">
        <f>密封条CLD参数!H41</f>
        <v>0</v>
      </c>
      <c r="I37" s="1">
        <f>密封条CLD参数!I41</f>
        <v>0</v>
      </c>
      <c r="J37" s="1">
        <f>密封条CLD参数!J41</f>
        <v>0</v>
      </c>
      <c r="K37" s="1">
        <f>密封条CLD参数!K41</f>
        <v>0</v>
      </c>
      <c r="L37" s="1">
        <f>密封条CLD参数!L41</f>
        <v>0</v>
      </c>
      <c r="M37" s="1">
        <f>密封条CLD参数!M41</f>
        <v>0</v>
      </c>
      <c r="N37" s="1">
        <f>密封条CLD参数!N41</f>
        <v>0</v>
      </c>
      <c r="O37" s="1">
        <f>密封条CLD参数!O41</f>
        <v>0</v>
      </c>
      <c r="P37" s="1">
        <f>密封条CLD参数!P41</f>
        <v>0</v>
      </c>
      <c r="Q37" s="1">
        <f>密封条CLD参数!Q41</f>
        <v>0</v>
      </c>
      <c r="R37" s="1">
        <f>密封条CLD参数!R41</f>
        <v>0</v>
      </c>
      <c r="S37" s="1">
        <f>密封条CLD参数!S41</f>
        <v>0</v>
      </c>
      <c r="T37" s="1">
        <f>密封条CLD参数!T41</f>
        <v>0</v>
      </c>
      <c r="U37" s="1">
        <f>密封条CLD参数!U41</f>
        <v>0</v>
      </c>
      <c r="V37" s="1">
        <f>密封条CLD参数!V41</f>
        <v>0</v>
      </c>
      <c r="W37" s="1">
        <f>密封条CLD参数!W41</f>
        <v>0</v>
      </c>
      <c r="X37" s="1">
        <f>密封条CLD参数!X41</f>
        <v>0</v>
      </c>
      <c r="Y37" s="1">
        <f>密封条CLD参数!Y41</f>
        <v>0</v>
      </c>
      <c r="Z37" s="1">
        <f>密封条CLD参数!Z41</f>
        <v>0</v>
      </c>
      <c r="AA37" s="1">
        <f>密封条CLD参数!AA41</f>
        <v>0</v>
      </c>
      <c r="AB37" s="1">
        <f>密封条CLD参数!AB41</f>
        <v>0</v>
      </c>
      <c r="AC37" s="1">
        <f>密封条CLD参数!AC41</f>
        <v>0</v>
      </c>
      <c r="AD37" s="1">
        <f>密封条CLD参数!AD41</f>
        <v>0</v>
      </c>
      <c r="AE37" s="1">
        <f>密封条CLD参数!AE41</f>
        <v>0</v>
      </c>
      <c r="AF37" s="1">
        <f>密封条CLD参数!AF41</f>
        <v>0</v>
      </c>
      <c r="AG37" s="1">
        <f>密封条CLD参数!AG41</f>
        <v>0</v>
      </c>
      <c r="AH37" s="1">
        <f>密封条CLD参数!AH41</f>
        <v>0</v>
      </c>
      <c r="AI37" s="1">
        <f>密封条CLD参数!AI41</f>
        <v>0</v>
      </c>
      <c r="AJ37" s="1">
        <f>密封条CLD参数!AJ41</f>
        <v>0</v>
      </c>
    </row>
    <row r="38" spans="1:36">
      <c r="A38" s="1">
        <f>密封条CLD参数!A42</f>
        <v>0</v>
      </c>
      <c r="B38" s="1">
        <f>密封条CLD参数!B42</f>
        <v>0</v>
      </c>
      <c r="C38" s="1">
        <f>密封条CLD参数!C42</f>
        <v>0</v>
      </c>
      <c r="D38" s="1">
        <f>密封条CLD参数!D42</f>
        <v>0</v>
      </c>
      <c r="E38" s="1">
        <f>密封条CLD参数!E42</f>
        <v>0</v>
      </c>
      <c r="F38" s="1">
        <f>密封条CLD参数!F42</f>
        <v>0</v>
      </c>
      <c r="G38" s="1">
        <f>密封条CLD参数!G42</f>
        <v>0</v>
      </c>
      <c r="H38" s="1">
        <f>密封条CLD参数!H42</f>
        <v>0</v>
      </c>
      <c r="I38" s="1">
        <f>密封条CLD参数!I42</f>
        <v>0</v>
      </c>
      <c r="J38" s="1">
        <f>密封条CLD参数!J42</f>
        <v>0</v>
      </c>
      <c r="K38" s="1">
        <f>密封条CLD参数!K42</f>
        <v>0</v>
      </c>
      <c r="L38" s="1">
        <f>密封条CLD参数!L42</f>
        <v>0</v>
      </c>
      <c r="M38" s="1">
        <f>密封条CLD参数!M42</f>
        <v>0</v>
      </c>
      <c r="N38" s="1">
        <f>密封条CLD参数!N42</f>
        <v>0</v>
      </c>
      <c r="O38" s="1">
        <f>密封条CLD参数!O42</f>
        <v>0</v>
      </c>
      <c r="P38" s="1">
        <f>密封条CLD参数!P42</f>
        <v>0</v>
      </c>
      <c r="Q38" s="1">
        <f>密封条CLD参数!Q42</f>
        <v>0</v>
      </c>
      <c r="R38" s="1">
        <f>密封条CLD参数!R42</f>
        <v>0</v>
      </c>
      <c r="S38" s="1">
        <f>密封条CLD参数!S42</f>
        <v>0</v>
      </c>
      <c r="T38" s="1">
        <f>密封条CLD参数!T42</f>
        <v>0</v>
      </c>
      <c r="U38" s="1">
        <f>密封条CLD参数!U42</f>
        <v>0</v>
      </c>
      <c r="V38" s="1">
        <f>密封条CLD参数!V42</f>
        <v>0</v>
      </c>
      <c r="W38" s="1">
        <f>密封条CLD参数!W42</f>
        <v>0</v>
      </c>
      <c r="X38" s="1">
        <f>密封条CLD参数!X42</f>
        <v>0</v>
      </c>
      <c r="Y38" s="1">
        <f>密封条CLD参数!Y42</f>
        <v>0</v>
      </c>
      <c r="Z38" s="1">
        <f>密封条CLD参数!Z42</f>
        <v>0</v>
      </c>
      <c r="AA38" s="1">
        <f>密封条CLD参数!AA42</f>
        <v>0</v>
      </c>
      <c r="AB38" s="1">
        <f>密封条CLD参数!AB42</f>
        <v>0</v>
      </c>
      <c r="AC38" s="1">
        <f>密封条CLD参数!AC42</f>
        <v>0</v>
      </c>
      <c r="AD38" s="1">
        <f>密封条CLD参数!AD42</f>
        <v>0</v>
      </c>
      <c r="AE38" s="1">
        <f>密封条CLD参数!AE42</f>
        <v>0</v>
      </c>
      <c r="AF38" s="1">
        <f>密封条CLD参数!AF42</f>
        <v>0</v>
      </c>
      <c r="AG38" s="1">
        <f>密封条CLD参数!AG42</f>
        <v>0</v>
      </c>
      <c r="AH38" s="1">
        <f>密封条CLD参数!AH42</f>
        <v>0</v>
      </c>
      <c r="AI38" s="1">
        <f>密封条CLD参数!AI42</f>
        <v>0</v>
      </c>
      <c r="AJ38" s="1">
        <f>密封条CLD参数!AJ42</f>
        <v>0</v>
      </c>
    </row>
    <row r="39" spans="1:36">
      <c r="A39" s="1">
        <f>密封条CLD参数!A43</f>
        <v>0</v>
      </c>
      <c r="B39" s="1">
        <f>密封条CLD参数!B43</f>
        <v>0</v>
      </c>
      <c r="C39" s="1">
        <f>密封条CLD参数!C43</f>
        <v>0</v>
      </c>
      <c r="D39" s="1">
        <f>密封条CLD参数!D43</f>
        <v>0</v>
      </c>
      <c r="E39" s="1">
        <f>密封条CLD参数!E43</f>
        <v>0</v>
      </c>
      <c r="F39" s="1">
        <f>密封条CLD参数!F43</f>
        <v>0</v>
      </c>
      <c r="G39" s="1">
        <f>密封条CLD参数!G43</f>
        <v>0</v>
      </c>
      <c r="H39" s="1">
        <f>密封条CLD参数!H43</f>
        <v>0</v>
      </c>
      <c r="I39" s="1">
        <f>密封条CLD参数!I43</f>
        <v>0</v>
      </c>
      <c r="J39" s="1">
        <f>密封条CLD参数!J43</f>
        <v>0</v>
      </c>
      <c r="K39" s="1">
        <f>密封条CLD参数!K43</f>
        <v>0</v>
      </c>
      <c r="L39" s="1">
        <f>密封条CLD参数!L43</f>
        <v>0</v>
      </c>
      <c r="M39" s="1">
        <f>密封条CLD参数!M43</f>
        <v>0</v>
      </c>
      <c r="N39" s="1">
        <f>密封条CLD参数!N43</f>
        <v>0</v>
      </c>
      <c r="O39" s="1">
        <f>密封条CLD参数!O43</f>
        <v>0</v>
      </c>
      <c r="P39" s="1">
        <f>密封条CLD参数!P43</f>
        <v>0</v>
      </c>
      <c r="Q39" s="1">
        <f>密封条CLD参数!Q43</f>
        <v>0</v>
      </c>
      <c r="R39" s="1">
        <f>密封条CLD参数!R43</f>
        <v>0</v>
      </c>
      <c r="S39" s="1">
        <f>密封条CLD参数!S43</f>
        <v>0</v>
      </c>
      <c r="T39" s="1">
        <f>密封条CLD参数!T43</f>
        <v>0</v>
      </c>
      <c r="U39" s="1">
        <f>密封条CLD参数!U43</f>
        <v>0</v>
      </c>
      <c r="V39" s="1">
        <f>密封条CLD参数!V43</f>
        <v>0</v>
      </c>
      <c r="W39" s="1">
        <f>密封条CLD参数!W43</f>
        <v>0</v>
      </c>
      <c r="X39" s="1">
        <f>密封条CLD参数!X43</f>
        <v>0</v>
      </c>
      <c r="Y39" s="1">
        <f>密封条CLD参数!Y43</f>
        <v>0</v>
      </c>
      <c r="Z39" s="1">
        <f>密封条CLD参数!Z43</f>
        <v>0</v>
      </c>
      <c r="AA39" s="1">
        <f>密封条CLD参数!AA43</f>
        <v>0</v>
      </c>
      <c r="AB39" s="1">
        <f>密封条CLD参数!AB43</f>
        <v>0</v>
      </c>
      <c r="AC39" s="1">
        <f>密封条CLD参数!AC43</f>
        <v>0</v>
      </c>
      <c r="AD39" s="1">
        <f>密封条CLD参数!AD43</f>
        <v>0</v>
      </c>
      <c r="AE39" s="1">
        <f>密封条CLD参数!AE43</f>
        <v>0</v>
      </c>
      <c r="AF39" s="1">
        <f>密封条CLD参数!AF43</f>
        <v>0</v>
      </c>
      <c r="AG39" s="1">
        <f>密封条CLD参数!AG43</f>
        <v>0</v>
      </c>
      <c r="AH39" s="1">
        <f>密封条CLD参数!AH43</f>
        <v>0</v>
      </c>
      <c r="AI39" s="1">
        <f>密封条CLD参数!AI43</f>
        <v>0</v>
      </c>
      <c r="AJ39" s="1">
        <f>密封条CLD参数!AJ43</f>
        <v>0</v>
      </c>
    </row>
    <row r="40" spans="1:36">
      <c r="A40" s="1">
        <f>密封条CLD参数!A44</f>
        <v>0</v>
      </c>
      <c r="B40" s="1">
        <f>密封条CLD参数!B44</f>
        <v>0</v>
      </c>
      <c r="C40" s="1">
        <f>密封条CLD参数!C44</f>
        <v>0</v>
      </c>
      <c r="D40" s="1">
        <f>密封条CLD参数!D44</f>
        <v>0</v>
      </c>
      <c r="E40" s="1">
        <f>密封条CLD参数!E44</f>
        <v>0</v>
      </c>
      <c r="F40" s="1">
        <f>密封条CLD参数!F44</f>
        <v>0</v>
      </c>
      <c r="G40" s="1">
        <f>密封条CLD参数!G44</f>
        <v>0</v>
      </c>
      <c r="H40" s="1">
        <f>密封条CLD参数!H44</f>
        <v>0</v>
      </c>
      <c r="I40" s="1">
        <f>密封条CLD参数!I44</f>
        <v>0</v>
      </c>
      <c r="J40" s="1">
        <f>密封条CLD参数!J44</f>
        <v>0</v>
      </c>
      <c r="K40" s="1">
        <f>密封条CLD参数!K44</f>
        <v>0</v>
      </c>
      <c r="L40" s="1">
        <f>密封条CLD参数!L44</f>
        <v>0</v>
      </c>
      <c r="M40" s="1">
        <f>密封条CLD参数!M44</f>
        <v>0</v>
      </c>
      <c r="N40" s="1">
        <f>密封条CLD参数!N44</f>
        <v>0</v>
      </c>
      <c r="O40" s="1">
        <f>密封条CLD参数!O44</f>
        <v>0</v>
      </c>
      <c r="P40" s="1">
        <f>密封条CLD参数!P44</f>
        <v>0</v>
      </c>
      <c r="Q40" s="1">
        <f>密封条CLD参数!Q44</f>
        <v>0</v>
      </c>
      <c r="R40" s="1">
        <f>密封条CLD参数!R44</f>
        <v>0</v>
      </c>
      <c r="S40" s="1">
        <f>密封条CLD参数!S44</f>
        <v>0</v>
      </c>
      <c r="T40" s="1">
        <f>密封条CLD参数!T44</f>
        <v>0</v>
      </c>
      <c r="U40" s="1">
        <f>密封条CLD参数!U44</f>
        <v>0</v>
      </c>
      <c r="V40" s="1">
        <f>密封条CLD参数!V44</f>
        <v>0</v>
      </c>
      <c r="W40" s="1">
        <f>密封条CLD参数!W44</f>
        <v>0</v>
      </c>
      <c r="X40" s="1">
        <f>密封条CLD参数!X44</f>
        <v>0</v>
      </c>
      <c r="Y40" s="1">
        <f>密封条CLD参数!Y44</f>
        <v>0</v>
      </c>
      <c r="Z40" s="1">
        <f>密封条CLD参数!Z44</f>
        <v>0</v>
      </c>
      <c r="AA40" s="1">
        <f>密封条CLD参数!AA44</f>
        <v>0</v>
      </c>
      <c r="AB40" s="1">
        <f>密封条CLD参数!AB44</f>
        <v>0</v>
      </c>
      <c r="AC40" s="1">
        <f>密封条CLD参数!AC44</f>
        <v>0</v>
      </c>
      <c r="AD40" s="1">
        <f>密封条CLD参数!AD44</f>
        <v>0</v>
      </c>
      <c r="AE40" s="1">
        <f>密封条CLD参数!AE44</f>
        <v>0</v>
      </c>
      <c r="AF40" s="1">
        <f>密封条CLD参数!AF44</f>
        <v>0</v>
      </c>
      <c r="AG40" s="1">
        <f>密封条CLD参数!AG44</f>
        <v>0</v>
      </c>
      <c r="AH40" s="1">
        <f>密封条CLD参数!AH44</f>
        <v>0</v>
      </c>
      <c r="AI40" s="1">
        <f>密封条CLD参数!AI44</f>
        <v>0</v>
      </c>
      <c r="AJ40" s="1">
        <f>密封条CLD参数!AJ44</f>
        <v>0</v>
      </c>
    </row>
    <row r="41" spans="1:36">
      <c r="A41" s="1">
        <f>密封条CLD参数!A45</f>
        <v>0</v>
      </c>
      <c r="B41" s="1">
        <f>密封条CLD参数!B45</f>
        <v>0</v>
      </c>
      <c r="C41" s="1">
        <f>密封条CLD参数!C45</f>
        <v>0</v>
      </c>
      <c r="D41" s="1">
        <f>密封条CLD参数!D45</f>
        <v>0</v>
      </c>
      <c r="E41" s="1">
        <f>密封条CLD参数!E45</f>
        <v>0</v>
      </c>
      <c r="F41" s="1">
        <f>密封条CLD参数!F45</f>
        <v>0</v>
      </c>
      <c r="G41" s="1">
        <f>密封条CLD参数!G45</f>
        <v>0</v>
      </c>
      <c r="H41" s="1">
        <f>密封条CLD参数!H45</f>
        <v>0</v>
      </c>
      <c r="I41" s="1">
        <f>密封条CLD参数!I45</f>
        <v>0</v>
      </c>
      <c r="J41" s="1">
        <f>密封条CLD参数!J45</f>
        <v>0</v>
      </c>
      <c r="K41" s="1">
        <f>密封条CLD参数!K45</f>
        <v>0</v>
      </c>
      <c r="L41" s="1">
        <f>密封条CLD参数!L45</f>
        <v>0</v>
      </c>
      <c r="M41" s="1">
        <f>密封条CLD参数!M45</f>
        <v>0</v>
      </c>
      <c r="N41" s="1">
        <f>密封条CLD参数!N45</f>
        <v>0</v>
      </c>
      <c r="O41" s="1">
        <f>密封条CLD参数!O45</f>
        <v>0</v>
      </c>
      <c r="P41" s="1">
        <f>密封条CLD参数!P45</f>
        <v>0</v>
      </c>
      <c r="Q41" s="1">
        <f>密封条CLD参数!Q45</f>
        <v>0</v>
      </c>
      <c r="R41" s="1">
        <f>密封条CLD参数!R45</f>
        <v>0</v>
      </c>
      <c r="S41" s="1">
        <f>密封条CLD参数!S45</f>
        <v>0</v>
      </c>
      <c r="T41" s="1">
        <f>密封条CLD参数!T45</f>
        <v>0</v>
      </c>
      <c r="U41" s="1">
        <f>密封条CLD参数!U45</f>
        <v>0</v>
      </c>
      <c r="V41" s="1">
        <f>密封条CLD参数!V45</f>
        <v>0</v>
      </c>
      <c r="W41" s="1">
        <f>密封条CLD参数!W45</f>
        <v>0</v>
      </c>
      <c r="X41" s="1">
        <f>密封条CLD参数!X45</f>
        <v>0</v>
      </c>
      <c r="Y41" s="1">
        <f>密封条CLD参数!Y45</f>
        <v>0</v>
      </c>
      <c r="Z41" s="1">
        <f>密封条CLD参数!Z45</f>
        <v>0</v>
      </c>
      <c r="AA41" s="1">
        <f>密封条CLD参数!AA45</f>
        <v>0</v>
      </c>
      <c r="AB41" s="1">
        <f>密封条CLD参数!AB45</f>
        <v>0</v>
      </c>
      <c r="AC41" s="1">
        <f>密封条CLD参数!AC45</f>
        <v>0</v>
      </c>
      <c r="AD41" s="1">
        <f>密封条CLD参数!AD45</f>
        <v>0</v>
      </c>
      <c r="AE41" s="1">
        <f>密封条CLD参数!AE45</f>
        <v>0</v>
      </c>
      <c r="AF41" s="1">
        <f>密封条CLD参数!AF45</f>
        <v>0</v>
      </c>
      <c r="AG41" s="1">
        <f>密封条CLD参数!AG45</f>
        <v>0</v>
      </c>
      <c r="AH41" s="1">
        <f>密封条CLD参数!AH45</f>
        <v>0</v>
      </c>
      <c r="AI41" s="1">
        <f>密封条CLD参数!AI45</f>
        <v>0</v>
      </c>
      <c r="AJ41" s="1">
        <f>密封条CLD参数!AJ45</f>
        <v>0</v>
      </c>
    </row>
    <row r="42" spans="1:36">
      <c r="A42" s="1">
        <f>密封条CLD参数!A46</f>
        <v>0</v>
      </c>
      <c r="B42" s="1">
        <f>密封条CLD参数!B46</f>
        <v>0</v>
      </c>
      <c r="C42" s="1">
        <f>密封条CLD参数!C46</f>
        <v>0</v>
      </c>
      <c r="D42" s="1">
        <f>密封条CLD参数!D46</f>
        <v>0</v>
      </c>
      <c r="E42" s="1">
        <f>密封条CLD参数!E46</f>
        <v>0</v>
      </c>
      <c r="F42" s="1">
        <f>密封条CLD参数!F46</f>
        <v>0</v>
      </c>
      <c r="G42" s="1">
        <f>密封条CLD参数!G46</f>
        <v>0</v>
      </c>
      <c r="H42" s="1">
        <f>密封条CLD参数!H46</f>
        <v>0</v>
      </c>
      <c r="I42" s="1">
        <f>密封条CLD参数!I46</f>
        <v>0</v>
      </c>
      <c r="J42" s="1">
        <f>密封条CLD参数!J46</f>
        <v>0</v>
      </c>
      <c r="K42" s="1">
        <f>密封条CLD参数!K46</f>
        <v>0</v>
      </c>
      <c r="L42" s="1">
        <f>密封条CLD参数!L46</f>
        <v>0</v>
      </c>
      <c r="M42" s="1">
        <f>密封条CLD参数!M46</f>
        <v>0</v>
      </c>
      <c r="N42" s="1">
        <f>密封条CLD参数!N46</f>
        <v>0</v>
      </c>
      <c r="O42" s="1">
        <f>密封条CLD参数!O46</f>
        <v>0</v>
      </c>
      <c r="P42" s="1">
        <f>密封条CLD参数!P46</f>
        <v>0</v>
      </c>
      <c r="Q42" s="1">
        <f>密封条CLD参数!Q46</f>
        <v>0</v>
      </c>
      <c r="R42" s="1">
        <f>密封条CLD参数!R46</f>
        <v>0</v>
      </c>
      <c r="S42" s="1">
        <f>密封条CLD参数!S46</f>
        <v>0</v>
      </c>
      <c r="T42" s="1">
        <f>密封条CLD参数!T46</f>
        <v>0</v>
      </c>
      <c r="U42" s="1">
        <f>密封条CLD参数!U46</f>
        <v>0</v>
      </c>
      <c r="V42" s="1">
        <f>密封条CLD参数!V46</f>
        <v>0</v>
      </c>
      <c r="W42" s="1">
        <f>密封条CLD参数!W46</f>
        <v>0</v>
      </c>
      <c r="X42" s="1">
        <f>密封条CLD参数!X46</f>
        <v>0</v>
      </c>
      <c r="Y42" s="1">
        <f>密封条CLD参数!Y46</f>
        <v>0</v>
      </c>
      <c r="Z42" s="1">
        <f>密封条CLD参数!Z46</f>
        <v>0</v>
      </c>
      <c r="AA42" s="1">
        <f>密封条CLD参数!AA46</f>
        <v>0</v>
      </c>
      <c r="AB42" s="1">
        <f>密封条CLD参数!AB46</f>
        <v>0</v>
      </c>
      <c r="AC42" s="1">
        <f>密封条CLD参数!AC46</f>
        <v>0</v>
      </c>
      <c r="AD42" s="1">
        <f>密封条CLD参数!AD46</f>
        <v>0</v>
      </c>
      <c r="AE42" s="1">
        <f>密封条CLD参数!AE46</f>
        <v>0</v>
      </c>
      <c r="AF42" s="1">
        <f>密封条CLD参数!AF46</f>
        <v>0</v>
      </c>
      <c r="AG42" s="1">
        <f>密封条CLD参数!AG46</f>
        <v>0</v>
      </c>
      <c r="AH42" s="1">
        <f>密封条CLD参数!AH46</f>
        <v>0</v>
      </c>
      <c r="AI42" s="1">
        <f>密封条CLD参数!AI46</f>
        <v>0</v>
      </c>
      <c r="AJ42" s="1">
        <f>密封条CLD参数!AJ46</f>
        <v>0</v>
      </c>
    </row>
    <row r="43" spans="1:36">
      <c r="A43" s="1">
        <f>密封条CLD参数!A47</f>
        <v>0</v>
      </c>
      <c r="B43" s="1">
        <f>密封条CLD参数!B47</f>
        <v>0</v>
      </c>
      <c r="C43" s="1">
        <f>密封条CLD参数!C47</f>
        <v>0</v>
      </c>
      <c r="D43" s="1">
        <f>密封条CLD参数!D47</f>
        <v>0</v>
      </c>
      <c r="E43" s="1">
        <f>密封条CLD参数!E47</f>
        <v>0</v>
      </c>
      <c r="F43" s="1">
        <f>密封条CLD参数!F47</f>
        <v>0</v>
      </c>
      <c r="G43" s="1">
        <f>密封条CLD参数!G47</f>
        <v>0</v>
      </c>
      <c r="H43" s="1">
        <f>密封条CLD参数!H47</f>
        <v>0</v>
      </c>
      <c r="I43" s="1">
        <f>密封条CLD参数!I47</f>
        <v>0</v>
      </c>
      <c r="J43" s="1">
        <f>密封条CLD参数!J47</f>
        <v>0</v>
      </c>
      <c r="K43" s="1">
        <f>密封条CLD参数!K47</f>
        <v>0</v>
      </c>
      <c r="L43" s="1">
        <f>密封条CLD参数!L47</f>
        <v>0</v>
      </c>
      <c r="M43" s="1">
        <f>密封条CLD参数!M47</f>
        <v>0</v>
      </c>
      <c r="N43" s="1">
        <f>密封条CLD参数!N47</f>
        <v>0</v>
      </c>
      <c r="O43" s="1">
        <f>密封条CLD参数!O47</f>
        <v>0</v>
      </c>
      <c r="P43" s="1">
        <f>密封条CLD参数!P47</f>
        <v>0</v>
      </c>
      <c r="Q43" s="1">
        <f>密封条CLD参数!Q47</f>
        <v>0</v>
      </c>
      <c r="R43" s="1">
        <f>密封条CLD参数!R47</f>
        <v>0</v>
      </c>
      <c r="S43" s="1">
        <f>密封条CLD参数!S47</f>
        <v>0</v>
      </c>
      <c r="T43" s="1">
        <f>密封条CLD参数!T47</f>
        <v>0</v>
      </c>
      <c r="U43" s="1">
        <f>密封条CLD参数!U47</f>
        <v>0</v>
      </c>
      <c r="V43" s="1">
        <f>密封条CLD参数!V47</f>
        <v>0</v>
      </c>
      <c r="W43" s="1">
        <f>密封条CLD参数!W47</f>
        <v>0</v>
      </c>
      <c r="X43" s="1">
        <f>密封条CLD参数!X47</f>
        <v>0</v>
      </c>
      <c r="Y43" s="1">
        <f>密封条CLD参数!Y47</f>
        <v>0</v>
      </c>
      <c r="Z43" s="1">
        <f>密封条CLD参数!Z47</f>
        <v>0</v>
      </c>
      <c r="AA43" s="1">
        <f>密封条CLD参数!AA47</f>
        <v>0</v>
      </c>
      <c r="AB43" s="1">
        <f>密封条CLD参数!AB47</f>
        <v>0</v>
      </c>
      <c r="AC43" s="1">
        <f>密封条CLD参数!AC47</f>
        <v>0</v>
      </c>
      <c r="AD43" s="1">
        <f>密封条CLD参数!AD47</f>
        <v>0</v>
      </c>
      <c r="AE43" s="1">
        <f>密封条CLD参数!AE47</f>
        <v>0</v>
      </c>
      <c r="AF43" s="1">
        <f>密封条CLD参数!AF47</f>
        <v>0</v>
      </c>
      <c r="AG43" s="1">
        <f>密封条CLD参数!AG47</f>
        <v>0</v>
      </c>
      <c r="AH43" s="1">
        <f>密封条CLD参数!AH47</f>
        <v>0</v>
      </c>
      <c r="AI43" s="1">
        <f>密封条CLD参数!AI47</f>
        <v>0</v>
      </c>
      <c r="AJ43" s="1">
        <f>密封条CLD参数!AJ47</f>
        <v>0</v>
      </c>
    </row>
    <row r="44" spans="1:36">
      <c r="A44" s="1">
        <f>密封条CLD参数!A48</f>
        <v>0</v>
      </c>
      <c r="B44" s="1">
        <f>密封条CLD参数!B48</f>
        <v>0</v>
      </c>
      <c r="C44" s="1">
        <f>密封条CLD参数!C48</f>
        <v>0</v>
      </c>
      <c r="D44" s="1">
        <f>密封条CLD参数!D48</f>
        <v>0</v>
      </c>
      <c r="E44" s="1">
        <f>密封条CLD参数!E48</f>
        <v>0</v>
      </c>
      <c r="F44" s="1">
        <f>密封条CLD参数!F48</f>
        <v>0</v>
      </c>
      <c r="G44" s="1">
        <f>密封条CLD参数!G48</f>
        <v>0</v>
      </c>
      <c r="H44" s="1">
        <f>密封条CLD参数!H48</f>
        <v>0</v>
      </c>
      <c r="I44" s="1">
        <f>密封条CLD参数!I48</f>
        <v>0</v>
      </c>
      <c r="J44" s="1">
        <f>密封条CLD参数!J48</f>
        <v>0</v>
      </c>
      <c r="K44" s="1">
        <f>密封条CLD参数!K48</f>
        <v>0</v>
      </c>
      <c r="L44" s="1">
        <f>密封条CLD参数!L48</f>
        <v>0</v>
      </c>
      <c r="M44" s="1">
        <f>密封条CLD参数!M48</f>
        <v>0</v>
      </c>
      <c r="N44" s="1">
        <f>密封条CLD参数!N48</f>
        <v>0</v>
      </c>
      <c r="O44" s="1">
        <f>密封条CLD参数!O48</f>
        <v>0</v>
      </c>
      <c r="P44" s="1">
        <f>密封条CLD参数!P48</f>
        <v>0</v>
      </c>
      <c r="Q44" s="1">
        <f>密封条CLD参数!Q48</f>
        <v>0</v>
      </c>
      <c r="R44" s="1">
        <f>密封条CLD参数!R48</f>
        <v>0</v>
      </c>
      <c r="S44" s="1">
        <f>密封条CLD参数!S48</f>
        <v>0</v>
      </c>
      <c r="T44" s="1">
        <f>密封条CLD参数!T48</f>
        <v>0</v>
      </c>
      <c r="U44" s="1">
        <f>密封条CLD参数!U48</f>
        <v>0</v>
      </c>
      <c r="V44" s="1">
        <f>密封条CLD参数!V48</f>
        <v>0</v>
      </c>
      <c r="W44" s="1">
        <f>密封条CLD参数!W48</f>
        <v>0</v>
      </c>
      <c r="X44" s="1">
        <f>密封条CLD参数!X48</f>
        <v>0</v>
      </c>
      <c r="Y44" s="1">
        <f>密封条CLD参数!Y48</f>
        <v>0</v>
      </c>
      <c r="Z44" s="1">
        <f>密封条CLD参数!Z48</f>
        <v>0</v>
      </c>
      <c r="AA44" s="1">
        <f>密封条CLD参数!AA48</f>
        <v>0</v>
      </c>
      <c r="AB44" s="1">
        <f>密封条CLD参数!AB48</f>
        <v>0</v>
      </c>
      <c r="AC44" s="1">
        <f>密封条CLD参数!AC48</f>
        <v>0</v>
      </c>
      <c r="AD44" s="1">
        <f>密封条CLD参数!AD48</f>
        <v>0</v>
      </c>
      <c r="AE44" s="1">
        <f>密封条CLD参数!AE48</f>
        <v>0</v>
      </c>
      <c r="AF44" s="1">
        <f>密封条CLD参数!AF48</f>
        <v>0</v>
      </c>
      <c r="AG44" s="1">
        <f>密封条CLD参数!AG48</f>
        <v>0</v>
      </c>
      <c r="AH44" s="1">
        <f>密封条CLD参数!AH48</f>
        <v>0</v>
      </c>
      <c r="AI44" s="1">
        <f>密封条CLD参数!AI48</f>
        <v>0</v>
      </c>
      <c r="AJ44" s="1">
        <f>密封条CLD参数!AJ48</f>
        <v>0</v>
      </c>
    </row>
    <row r="45" spans="1:36">
      <c r="A45" s="1">
        <f>密封条CLD参数!A49</f>
        <v>0</v>
      </c>
      <c r="B45" s="1">
        <f>密封条CLD参数!B49</f>
        <v>0</v>
      </c>
      <c r="C45" s="1">
        <f>密封条CLD参数!C49</f>
        <v>0</v>
      </c>
      <c r="D45" s="1">
        <f>密封条CLD参数!D49</f>
        <v>0</v>
      </c>
      <c r="E45" s="1">
        <f>密封条CLD参数!E49</f>
        <v>0</v>
      </c>
      <c r="F45" s="1">
        <f>密封条CLD参数!F49</f>
        <v>0</v>
      </c>
      <c r="G45" s="1">
        <f>密封条CLD参数!G49</f>
        <v>0</v>
      </c>
      <c r="H45" s="1">
        <f>密封条CLD参数!H49</f>
        <v>0</v>
      </c>
      <c r="I45" s="1">
        <f>密封条CLD参数!I49</f>
        <v>0</v>
      </c>
      <c r="J45" s="1">
        <f>密封条CLD参数!J49</f>
        <v>0</v>
      </c>
      <c r="K45" s="1">
        <f>密封条CLD参数!K49</f>
        <v>0</v>
      </c>
      <c r="L45" s="1">
        <f>密封条CLD参数!L49</f>
        <v>0</v>
      </c>
      <c r="M45" s="1">
        <f>密封条CLD参数!M49</f>
        <v>0</v>
      </c>
      <c r="N45" s="1">
        <f>密封条CLD参数!N49</f>
        <v>0</v>
      </c>
      <c r="O45" s="1">
        <f>密封条CLD参数!O49</f>
        <v>0</v>
      </c>
      <c r="P45" s="1">
        <f>密封条CLD参数!P49</f>
        <v>0</v>
      </c>
      <c r="Q45" s="1">
        <f>密封条CLD参数!Q49</f>
        <v>0</v>
      </c>
      <c r="R45" s="1">
        <f>密封条CLD参数!R49</f>
        <v>0</v>
      </c>
      <c r="S45" s="1">
        <f>密封条CLD参数!S49</f>
        <v>0</v>
      </c>
      <c r="T45" s="1">
        <f>密封条CLD参数!T49</f>
        <v>0</v>
      </c>
      <c r="U45" s="1">
        <f>密封条CLD参数!U49</f>
        <v>0</v>
      </c>
      <c r="V45" s="1">
        <f>密封条CLD参数!V49</f>
        <v>0</v>
      </c>
      <c r="W45" s="1">
        <f>密封条CLD参数!W49</f>
        <v>0</v>
      </c>
      <c r="X45" s="1">
        <f>密封条CLD参数!X49</f>
        <v>0</v>
      </c>
      <c r="Y45" s="1">
        <f>密封条CLD参数!Y49</f>
        <v>0</v>
      </c>
      <c r="Z45" s="1">
        <f>密封条CLD参数!Z49</f>
        <v>0</v>
      </c>
      <c r="AA45" s="1">
        <f>密封条CLD参数!AA49</f>
        <v>0</v>
      </c>
      <c r="AB45" s="1">
        <f>密封条CLD参数!AB49</f>
        <v>0</v>
      </c>
      <c r="AC45" s="1">
        <f>密封条CLD参数!AC49</f>
        <v>0</v>
      </c>
      <c r="AD45" s="1">
        <f>密封条CLD参数!AD49</f>
        <v>0</v>
      </c>
      <c r="AE45" s="1">
        <f>密封条CLD参数!AE49</f>
        <v>0</v>
      </c>
      <c r="AF45" s="1">
        <f>密封条CLD参数!AF49</f>
        <v>0</v>
      </c>
      <c r="AG45" s="1">
        <f>密封条CLD参数!AG49</f>
        <v>0</v>
      </c>
      <c r="AH45" s="1">
        <f>密封条CLD参数!AH49</f>
        <v>0</v>
      </c>
      <c r="AI45" s="1">
        <f>密封条CLD参数!AI49</f>
        <v>0</v>
      </c>
      <c r="AJ45" s="1">
        <f>密封条CLD参数!AJ49</f>
        <v>0</v>
      </c>
    </row>
  </sheetData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6" master=""/>
  <rangeList sheetStid="1" master="">
    <arrUserId title="区域2" rangeCreator="" othersAccessPermission="edit"/>
    <arrUserId title="区域3" rangeCreator="" othersAccessPermission="edit"/>
  </rangeList>
  <rangeList sheetStid="23" master="">
    <arrUserId title="区域2" rangeCreator="" othersAccessPermission="edit"/>
    <arrUserId title="区域1" rangeCreator="" othersAccessPermission="edit"/>
  </rangeList>
  <rangeList sheetStid="18" master="">
    <arrUserId title="区域1" rangeCreator="" othersAccessPermission="edit"/>
  </rangeList>
  <rangeList sheetStid="14" master="">
    <arrUserId title="区域2" rangeCreator="" othersAccessPermission="edit"/>
    <arrUserId title="区域1" rangeCreator="" othersAccessPermission="edit"/>
  </rangeList>
  <rangeList sheetStid="9" master="">
    <arrUserId title="区域2" rangeCreator="" othersAccessPermission="edit"/>
    <arrUserId title="区域1" rangeCreator="" othersAccessPermission="edit"/>
  </rangeList>
  <rangeList sheetStid="15" master="">
    <arrUserId title="区域1" rangeCreator="" othersAccessPermission="edit"/>
  </rangeList>
  <rangeList sheetStid="13" master="">
    <arrUserId title="区域1" rangeCreator="" othersAccessPermission="edit"/>
  </rangeList>
  <rangeList sheetStid="24" master="">
    <arrUserId title="区域1" rangeCreator="" othersAccessPermission="edit"/>
  </rangeList>
  <rangeList sheetStid="21" master="">
    <arrUserId title="区域1" rangeCreator="" othersAccessPermission="edit"/>
  </rangeList>
  <rangeList sheetStid="19" master=""/>
  <rangeList sheetStid="22" master="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说明</vt:lpstr>
      <vt:lpstr>车门总成</vt:lpstr>
      <vt:lpstr>平衡件</vt:lpstr>
      <vt:lpstr>锁</vt:lpstr>
      <vt:lpstr>密封条几何</vt:lpstr>
      <vt:lpstr>密封条CLD参数</vt:lpstr>
      <vt:lpstr>整车泄露量输入</vt:lpstr>
      <vt:lpstr>整车信息</vt:lpstr>
      <vt:lpstr>偏差设置</vt:lpstr>
      <vt:lpstr>其他设置</vt:lpstr>
      <vt:lpstr>InputPage</vt:lpstr>
      <vt:lpstr>CLD inputpage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sif84e</dc:creator>
  <cp:lastModifiedBy>lietu</cp:lastModifiedBy>
  <dcterms:created xsi:type="dcterms:W3CDTF">2012-11-13T06:03:00Z</dcterms:created>
  <dcterms:modified xsi:type="dcterms:W3CDTF">2024-12-25T07:34:54Z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2052-11.1.0.12165</vt:lpwstr>
  </property>
  <property fmtid="{D5CDD505-2E9C-101B-9397-08002B2CF9AE}" pid="3" name="fileWhereFroms">
    <vt:lpwstr>PpjeLB1gRN0lwrPqMaCTklF0Vd8xTCfQuKDPtkRFnAIUplNhC0MthBsPmpO70DsqqX+pLYgguhR6/7TqmlFQ6itxfMWCdmcXMW+rDxqdm6CL1Kex5PfDuKQOg5o6epUReDHMexlhRNsISeSGaNCDojk8iG/dascQA21Vq0QkFxVToQYBZxTyWowg9hKWb9PJTyywg+mtl07i+Jq+8ENFe7sos4NsIc3QhA/7tS1sUhzLMnL3TkDuQAm3JYhQWMy</vt:lpwstr>
  </property>
  <property fmtid="{D5CDD505-2E9C-101B-9397-08002B2CF9AE}" pid="4" name="ICV">
    <vt:lpwstr>348720D83F4E4E6EA63EF51222932F98</vt:lpwstr>
  </property>
</Properties>
</file>